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"/>
    </mc:Choice>
  </mc:AlternateContent>
  <xr:revisionPtr revIDLastSave="0" documentId="8_{48992EA6-2B1D-46F1-8B87-DEB562783F1E}" xr6:coauthVersionLast="47" xr6:coauthVersionMax="47" xr10:uidLastSave="{00000000-0000-0000-0000-000000000000}"/>
  <bookViews>
    <workbookView xWindow="-110" yWindow="-110" windowWidth="24220" windowHeight="15500" xr2:uid="{14DF5758-B8C3-4699-913E-E9C08C18982A}"/>
  </bookViews>
  <sheets>
    <sheet name="Details" sheetId="11" r:id="rId1"/>
    <sheet name="MAXIFS single" sheetId="7" r:id="rId2"/>
    <sheet name="MAXIFS single Numeric" sheetId="8" r:id="rId3"/>
    <sheet name="MAXIFS multiple" sheetId="2" r:id="rId4"/>
    <sheet name="Last Date" sheetId="1" r:id="rId5"/>
    <sheet name="Wildcards" sheetId="3" r:id="rId6"/>
    <sheet name="Other Functions" sheetId="5" r:id="rId7"/>
    <sheet name="Errors 1" sheetId="9" r:id="rId8"/>
    <sheet name="Errors 2" sheetId="10" r:id="rId9"/>
    <sheet name="Alternative Formula" sheetId="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0" l="1"/>
  <c r="E6" i="9"/>
  <c r="E3" i="8"/>
  <c r="E6" i="3" l="1"/>
  <c r="E6" i="7" l="1"/>
  <c r="E6" i="6" a="1"/>
  <c r="E6" i="6" s="1"/>
  <c r="E3" i="5"/>
  <c r="E6" i="2"/>
  <c r="B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<sst xmlns="http://schemas.openxmlformats.org/spreadsheetml/2006/main" count="237" uniqueCount="59">
  <si>
    <t>Team</t>
  </si>
  <si>
    <t>Date</t>
  </si>
  <si>
    <t>Team A</t>
  </si>
  <si>
    <t>Team B</t>
  </si>
  <si>
    <t>Team C</t>
  </si>
  <si>
    <t>Team D</t>
  </si>
  <si>
    <t>Region</t>
  </si>
  <si>
    <t>South</t>
  </si>
  <si>
    <t>North</t>
  </si>
  <si>
    <t>Rep</t>
  </si>
  <si>
    <t>Total</t>
  </si>
  <si>
    <t>Jason</t>
  </si>
  <si>
    <t>Debra</t>
  </si>
  <si>
    <t>Claire</t>
  </si>
  <si>
    <t>Alec</t>
  </si>
  <si>
    <t>Caroline</t>
  </si>
  <si>
    <t>Max Total</t>
  </si>
  <si>
    <t>S650</t>
  </si>
  <si>
    <t>S593</t>
  </si>
  <si>
    <t>NE527</t>
  </si>
  <si>
    <t>CEN744</t>
  </si>
  <si>
    <t>CEN350</t>
  </si>
  <si>
    <t>CEN197</t>
  </si>
  <si>
    <t>NE734</t>
  </si>
  <si>
    <t>CEN358</t>
  </si>
  <si>
    <t>S176</t>
  </si>
  <si>
    <t>NE642</t>
  </si>
  <si>
    <t>S733</t>
  </si>
  <si>
    <t>NE</t>
  </si>
  <si>
    <t>Ken</t>
  </si>
  <si>
    <t>Becky</t>
  </si>
  <si>
    <t>Elenora</t>
  </si>
  <si>
    <t>Amelia</t>
  </si>
  <si>
    <t>Francesca</t>
  </si>
  <si>
    <t>Kevin</t>
  </si>
  <si>
    <t>Name</t>
  </si>
  <si>
    <t>Service (yrs)</t>
  </si>
  <si>
    <t>Sales</t>
  </si>
  <si>
    <t>David</t>
  </si>
  <si>
    <t>262</t>
  </si>
  <si>
    <t>731</t>
  </si>
  <si>
    <t>870</t>
  </si>
  <si>
    <t>810</t>
  </si>
  <si>
    <t>375</t>
  </si>
  <si>
    <t>349</t>
  </si>
  <si>
    <t>313</t>
  </si>
  <si>
    <t>539</t>
  </si>
  <si>
    <t>873</t>
  </si>
  <si>
    <t>346</t>
  </si>
  <si>
    <t>465</t>
  </si>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</sst>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 mmm\ yy"/>
    <numFmt numFmtId="166" formatCode="_-* #,##0_-;\-* #,##0_-;_-* &quot;-&quot;??_-;_-@_-"/>
  </numFmts>
  <fonts count="8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3" borderId="1" xfId="0" applyFont="1" applyFill="1" applyBorder="1"/>
    <xf numFmtId="164" fontId="0" fillId="0" borderId="0" xfId="0" applyNumberFormat="1"/>
    <xf numFmtId="0" fontId="1" fillId="2" borderId="2" xfId="0" applyFont="1" applyFill="1" applyBorder="1"/>
    <xf numFmtId="0" fontId="0" fillId="0" borderId="1" xfId="0" applyBorder="1"/>
    <xf numFmtId="0" fontId="1" fillId="4" borderId="1" xfId="0" applyFont="1" applyFill="1" applyBorder="1"/>
    <xf numFmtId="14" fontId="0" fillId="0" borderId="0" xfId="0" applyNumberFormat="1"/>
    <xf numFmtId="166" fontId="0" fillId="0" borderId="0" xfId="1" applyNumberFormat="1" applyFont="1"/>
    <xf numFmtId="166" fontId="0" fillId="0" borderId="1" xfId="1" applyNumberFormat="1" applyFont="1" applyBorder="1"/>
    <xf numFmtId="0" fontId="1" fillId="2" borderId="3" xfId="0" applyFont="1" applyFill="1" applyBorder="1"/>
    <xf numFmtId="49" fontId="0" fillId="0" borderId="0" xfId="0" quotePrefix="1" applyNumberFormat="1"/>
    <xf numFmtId="0" fontId="4" fillId="0" borderId="0" xfId="2" applyFont="1"/>
    <xf numFmtId="0" fontId="3" fillId="0" borderId="0" xfId="2"/>
    <xf numFmtId="0" fontId="5" fillId="0" borderId="0" xfId="2" applyFont="1"/>
    <xf numFmtId="0" fontId="7" fillId="0" borderId="0" xfId="3" applyFont="1"/>
  </cellXfs>
  <cellStyles count="4">
    <cellStyle name="Comma" xfId="1" builtinId="3"/>
    <cellStyle name="Hyperlink 2" xfId="3" xr:uid="{6382FDB2-0C54-45B3-BA56-8EB4DD97344B}"/>
    <cellStyle name="Normal" xfId="0" builtinId="0"/>
    <cellStyle name="Normal 2" xfId="2" xr:uid="{1920D3A8-64D4-4F79-90A2-A80C7387095B}"/>
  </cellStyles>
  <dxfs count="26">
    <dxf>
      <numFmt numFmtId="166" formatCode="_-* #,##0_-;\-* #,##0_-;_-* &quot;-&quot;??_-;_-@_-"/>
    </dxf>
    <dxf>
      <numFmt numFmtId="0" formatCode="General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dd/mm/yyyy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\ mmm\ 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123825</xdr:rowOff>
    </xdr:from>
    <xdr:to>
      <xdr:col>2</xdr:col>
      <xdr:colOff>143782</xdr:colOff>
      <xdr:row>10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A14C63-09CF-4F19-871A-5D3F39877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3825"/>
          <a:ext cx="2023382" cy="1851025"/>
        </a:xfrm>
        <a:prstGeom prst="rect">
          <a:avLst/>
        </a:prstGeom>
      </xdr:spPr>
    </xdr:pic>
    <xdr:clientData/>
  </xdr:twoCellAnchor>
  <xdr:twoCellAnchor editAs="oneCell">
    <xdr:from>
      <xdr:col>2</xdr:col>
      <xdr:colOff>2416968</xdr:colOff>
      <xdr:row>1</xdr:row>
      <xdr:rowOff>51593</xdr:rowOff>
    </xdr:from>
    <xdr:to>
      <xdr:col>3</xdr:col>
      <xdr:colOff>361156</xdr:colOff>
      <xdr:row>12</xdr:row>
      <xdr:rowOff>125662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4FCBF3-F205-4E6E-BD4F-8721F4AB9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918" y="235743"/>
          <a:ext cx="1462088" cy="2099719"/>
        </a:xfrm>
        <a:prstGeom prst="rect">
          <a:avLst/>
        </a:prstGeom>
      </xdr:spPr>
    </xdr:pic>
    <xdr:clientData/>
  </xdr:twoCellAnchor>
  <xdr:twoCellAnchor editAs="oneCell">
    <xdr:from>
      <xdr:col>2</xdr:col>
      <xdr:colOff>796907</xdr:colOff>
      <xdr:row>1</xdr:row>
      <xdr:rowOff>50782</xdr:rowOff>
    </xdr:from>
    <xdr:to>
      <xdr:col>2</xdr:col>
      <xdr:colOff>2254232</xdr:colOff>
      <xdr:row>12</xdr:row>
      <xdr:rowOff>119045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165950C-DE6F-427C-9F74-40E0DC956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57" y="234932"/>
          <a:ext cx="1457325" cy="209391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8643552-196E-419D-9207-43F071568B79}" name="tblSingle" displayName="tblSingle" ref="A1:C12" totalsRowShown="0" headerRowDxfId="7" headerRowBorderDxfId="5" tableBorderDxfId="6">
  <autoFilter ref="A1:C12" xr:uid="{B354405D-B761-4686-B54C-AECE9B1F9679}">
    <filterColumn colId="0" hiddenButton="1"/>
    <filterColumn colId="1" hiddenButton="1"/>
    <filterColumn colId="2" hiddenButton="1"/>
  </autoFilter>
  <tableColumns count="3">
    <tableColumn id="1" xr3:uid="{CE9730DC-CB33-4DC5-9E86-96ADF9D6593B}" name="Region"/>
    <tableColumn id="2" xr3:uid="{EE5EE3AD-09D8-4D66-ACDB-F494613D1FBE}" name="Rep"/>
    <tableColumn id="3" xr3:uid="{13723EEC-AF9B-4168-8C87-ED706A657879}" name="Total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9BD4AF1-FB9D-4214-8058-31721FE6CD8D}" name="tblTeam" displayName="tblTeam" ref="A1:C12" totalsRowShown="0" headerRowDxfId="4" headerRowBorderDxfId="2" tableBorderDxfId="3">
  <autoFilter ref="A1:C12" xr:uid="{B354405D-B761-4686-B54C-AECE9B1F9679}">
    <filterColumn colId="0" hiddenButton="1"/>
    <filterColumn colId="1" hiddenButton="1"/>
    <filterColumn colId="2" hiddenButton="1"/>
  </autoFilter>
  <tableColumns count="3">
    <tableColumn id="1" xr3:uid="{E92F680D-387A-4399-B1C0-BCC0ED2E375F}" name="Name"/>
    <tableColumn id="2" xr3:uid="{9AE996B4-C59C-48A0-B6D8-EE4B880B3444}" name="Service (yrs)" dataDxfId="1"/>
    <tableColumn id="3" xr3:uid="{22E79AC1-AE73-463A-934A-D764D8601C8C}" name="Sales" dataDxfId="0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54405D-B761-4686-B54C-AECE9B1F9679}" name="tblRegions" displayName="tblRegions" ref="A1:C12" totalsRowShown="0" headerRowDxfId="25" headerRowBorderDxfId="24" tableBorderDxfId="23">
  <autoFilter ref="A1:C12" xr:uid="{B354405D-B761-4686-B54C-AECE9B1F9679}">
    <filterColumn colId="0" hiddenButton="1"/>
    <filterColumn colId="1" hiddenButton="1"/>
    <filterColumn colId="2" hiddenButton="1"/>
  </autoFilter>
  <tableColumns count="3">
    <tableColumn id="1" xr3:uid="{FE6C864F-6CD9-4093-9B92-B93D61A56304}" name="Region"/>
    <tableColumn id="2" xr3:uid="{F6FAFC55-4822-4070-874D-C7588C97B116}" name="Rep"/>
    <tableColumn id="3" xr3:uid="{31A24ED3-A0F9-41BD-B9F2-A07144BC3AF6}" name="Total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AC3AAB-E42F-4F48-AE91-80AE8DDCB7C5}" name="tblInspections" displayName="tblInspections" ref="A4:B14" totalsRowShown="0" headerRowDxfId="22" headerRowBorderDxfId="21" tableBorderDxfId="20">
  <autoFilter ref="A4:B14" xr:uid="{17AC3AAB-E42F-4F48-AE91-80AE8DDCB7C5}"/>
  <tableColumns count="2">
    <tableColumn id="1" xr3:uid="{BD337E34-F29C-4AB0-8A20-3335103D56A6}" name="Team"/>
    <tableColumn id="2" xr3:uid="{384D62DE-396C-47F5-9E93-7D18C9E48023}" name="Date" dataDxfId="19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A6F5A6-06D5-4F2F-BF00-3D947E4E529C}" name="tblSales" displayName="tblSales" ref="A1:C12" totalsRowShown="0" headerRowDxfId="18" headerRowBorderDxfId="17" tableBorderDxfId="16">
  <autoFilter ref="A1:C12" xr:uid="{6DA6F5A6-06D5-4F2F-BF00-3D947E4E529C}">
    <filterColumn colId="0" hiddenButton="1"/>
    <filterColumn colId="1" hiddenButton="1"/>
    <filterColumn colId="2" hiddenButton="1"/>
  </autoFilter>
  <tableColumns count="3">
    <tableColumn id="1" xr3:uid="{FED472C6-C27E-4081-8D53-CC4D42E39943}" name="Region" dataDxfId="15"/>
    <tableColumn id="2" xr3:uid="{45F95351-3B55-4869-8F8A-414E31D24F25}" name="Rep"/>
    <tableColumn id="3" xr3:uid="{B1CD0676-FAA8-41E5-AD14-87735B0E9C4D}" name="Total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E311CE2-2FB9-4D31-A0C5-179A39D0EFE3}" name="tblDate" displayName="tblDate" ref="A1:C12" totalsRowShown="0" headerRowDxfId="14" headerRowBorderDxfId="13" tableBorderDxfId="12">
  <autoFilter ref="A1:C12" xr:uid="{4012BDBE-346D-4D13-B9A8-26F95B97DE29}">
    <filterColumn colId="0" hiddenButton="1"/>
    <filterColumn colId="1" hiddenButton="1"/>
    <filterColumn colId="2" hiddenButton="1"/>
  </autoFilter>
  <sortState xmlns:xlrd2="http://schemas.microsoft.com/office/spreadsheetml/2017/richdata2" ref="A2:C12">
    <sortCondition ref="A4:A12"/>
  </sortState>
  <tableColumns count="3">
    <tableColumn id="1" xr3:uid="{AFCA4924-6F39-4D31-9C8F-E15444EC7113}" name="Date" dataDxfId="11"/>
    <tableColumn id="2" xr3:uid="{C212E8BE-5337-4374-A931-E2CA05F98244}" name="Rep"/>
    <tableColumn id="3" xr3:uid="{4F048A05-BF84-4EE9-8515-8FB7C718991D}" name="Total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971B51A-3F58-41B2-AD5B-9D7537B31409}" name="tblArray" displayName="tblArray" ref="A1:C12" totalsRowShown="0" headerRowDxfId="10" headerRowBorderDxfId="9" tableBorderDxfId="8">
  <autoFilter ref="A1:C12" xr:uid="{B354405D-B761-4686-B54C-AECE9B1F9679}">
    <filterColumn colId="0" hiddenButton="1"/>
    <filterColumn colId="1" hiddenButton="1"/>
    <filterColumn colId="2" hiddenButton="1"/>
  </autoFilter>
  <tableColumns count="3">
    <tableColumn id="1" xr3:uid="{5B9FCDB8-7EA1-4367-A574-100069949029}" name="Region"/>
    <tableColumn id="2" xr3:uid="{A6A898DA-EB6B-4F9F-9F75-2F412E3722E9}" name="Rep"/>
    <tableColumn id="3" xr3:uid="{FAB11F65-ADF7-430C-99C2-3694E76119F9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6E67A-6C85-442E-B4B2-A580132D662B}">
  <dimension ref="B13:C18"/>
  <sheetViews>
    <sheetView showGridLines="0" showRowColHeaders="0" tabSelected="1" zoomScale="160" zoomScaleNormal="160" workbookViewId="0">
      <selection activeCell="E12" sqref="E12"/>
    </sheetView>
  </sheetViews>
  <sheetFormatPr defaultColWidth="8.78515625" defaultRowHeight="14.5" x14ac:dyDescent="0.35"/>
  <cols>
    <col min="1" max="1" width="4.5" style="12" customWidth="1"/>
    <col min="2" max="2" width="22.42578125" style="12" customWidth="1"/>
    <col min="3" max="3" width="39.5703125" style="12" bestFit="1" customWidth="1"/>
    <col min="4" max="16384" width="8.78515625" style="12"/>
  </cols>
  <sheetData>
    <row r="13" spans="2:3" ht="21" x14ac:dyDescent="0.5">
      <c r="B13" s="11" t="s">
        <v>50</v>
      </c>
    </row>
    <row r="15" spans="2:3" ht="16.5" x14ac:dyDescent="0.45">
      <c r="B15" s="13" t="s">
        <v>51</v>
      </c>
      <c r="C15" s="14" t="s">
        <v>52</v>
      </c>
    </row>
    <row r="16" spans="2:3" ht="16.5" x14ac:dyDescent="0.45">
      <c r="B16" s="13" t="s">
        <v>53</v>
      </c>
      <c r="C16" s="14" t="s">
        <v>54</v>
      </c>
    </row>
    <row r="17" spans="2:3" ht="16.5" x14ac:dyDescent="0.45">
      <c r="B17" s="13" t="s">
        <v>55</v>
      </c>
      <c r="C17" s="14" t="s">
        <v>56</v>
      </c>
    </row>
    <row r="18" spans="2:3" ht="16.5" x14ac:dyDescent="0.45">
      <c r="B18" s="13" t="s">
        <v>57</v>
      </c>
      <c r="C18" s="14" t="s">
        <v>58</v>
      </c>
    </row>
  </sheetData>
  <hyperlinks>
    <hyperlink ref="C15" r:id="rId1" xr:uid="{38088060-5857-41F8-BDD1-AE36EBFE53E3}"/>
    <hyperlink ref="C16" r:id="rId2" xr:uid="{2252C414-41FE-4C33-927D-FC33CB630E65}"/>
    <hyperlink ref="C17" r:id="rId3" xr:uid="{75F421A9-2802-49CD-96ED-A376C8764180}"/>
    <hyperlink ref="C18" r:id="rId4" xr:uid="{9A6250E1-DC7F-40F3-A61B-27726F9F2D50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62584-A395-43AC-A790-67A7DA9AB353}">
  <dimension ref="A1:E12"/>
  <sheetViews>
    <sheetView showGridLines="0" zoomScale="115" zoomScaleNormal="115" workbookViewId="0">
      <selection activeCell="E6" sqref="E6"/>
    </sheetView>
  </sheetViews>
  <sheetFormatPr defaultRowHeight="18.5" x14ac:dyDescent="0.45"/>
  <sheetData>
    <row r="1" spans="1:5" x14ac:dyDescent="0.45">
      <c r="A1" s="3" t="s">
        <v>6</v>
      </c>
      <c r="B1" s="3" t="s">
        <v>9</v>
      </c>
      <c r="C1" s="3" t="s">
        <v>10</v>
      </c>
    </row>
    <row r="2" spans="1:5" x14ac:dyDescent="0.45">
      <c r="A2" t="s">
        <v>7</v>
      </c>
      <c r="B2" t="s">
        <v>11</v>
      </c>
      <c r="C2">
        <v>262</v>
      </c>
      <c r="E2" s="1" t="s">
        <v>6</v>
      </c>
    </row>
    <row r="3" spans="1:5" x14ac:dyDescent="0.45">
      <c r="A3" t="s">
        <v>7</v>
      </c>
      <c r="B3" t="s">
        <v>12</v>
      </c>
      <c r="C3">
        <v>731</v>
      </c>
      <c r="E3" s="4" t="s">
        <v>8</v>
      </c>
    </row>
    <row r="4" spans="1:5" x14ac:dyDescent="0.45">
      <c r="A4" t="s">
        <v>7</v>
      </c>
      <c r="B4" t="s">
        <v>11</v>
      </c>
      <c r="C4">
        <v>349</v>
      </c>
    </row>
    <row r="5" spans="1:5" x14ac:dyDescent="0.45">
      <c r="A5" t="s">
        <v>7</v>
      </c>
      <c r="B5" t="s">
        <v>11</v>
      </c>
      <c r="C5">
        <v>313</v>
      </c>
      <c r="E5" s="5" t="s">
        <v>16</v>
      </c>
    </row>
    <row r="6" spans="1:5" x14ac:dyDescent="0.45">
      <c r="A6" t="s">
        <v>7</v>
      </c>
      <c r="B6" t="s">
        <v>13</v>
      </c>
      <c r="C6">
        <v>539</v>
      </c>
      <c r="E6" s="4">
        <f>_xlfn.MAXIFS(tblSingle[Total],tblSingle[Region],E3)</f>
        <v>870</v>
      </c>
    </row>
    <row r="7" spans="1:5" x14ac:dyDescent="0.45">
      <c r="A7" t="s">
        <v>7</v>
      </c>
      <c r="B7" t="s">
        <v>11</v>
      </c>
      <c r="C7">
        <v>873</v>
      </c>
    </row>
    <row r="8" spans="1:5" x14ac:dyDescent="0.45">
      <c r="A8" t="s">
        <v>8</v>
      </c>
      <c r="B8" t="s">
        <v>14</v>
      </c>
      <c r="C8">
        <v>346</v>
      </c>
    </row>
    <row r="9" spans="1:5" x14ac:dyDescent="0.45">
      <c r="A9" t="s">
        <v>8</v>
      </c>
      <c r="B9" t="s">
        <v>14</v>
      </c>
      <c r="C9">
        <v>465</v>
      </c>
    </row>
    <row r="10" spans="1:5" x14ac:dyDescent="0.45">
      <c r="A10" t="s">
        <v>8</v>
      </c>
      <c r="B10" t="s">
        <v>15</v>
      </c>
      <c r="C10">
        <v>870</v>
      </c>
    </row>
    <row r="11" spans="1:5" x14ac:dyDescent="0.45">
      <c r="A11" t="s">
        <v>8</v>
      </c>
      <c r="B11" t="s">
        <v>14</v>
      </c>
      <c r="C11">
        <v>375</v>
      </c>
    </row>
    <row r="12" spans="1:5" x14ac:dyDescent="0.45">
      <c r="A12" t="s">
        <v>8</v>
      </c>
      <c r="B12" t="s">
        <v>14</v>
      </c>
      <c r="C12">
        <v>810</v>
      </c>
    </row>
  </sheetData>
  <dataValidations count="1">
    <dataValidation type="list" allowBlank="1" showInputMessage="1" showErrorMessage="1" sqref="E3" xr:uid="{D7A05D08-2784-4BD0-B915-3008714A73CA}">
      <formula1>"North,South"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D6584-7148-4983-BF21-902484BBBD9A}">
  <dimension ref="A1:E12"/>
  <sheetViews>
    <sheetView showGridLines="0" zoomScale="115" zoomScaleNormal="115" workbookViewId="0">
      <selection activeCell="E3" sqref="E3"/>
    </sheetView>
  </sheetViews>
  <sheetFormatPr defaultRowHeight="18.5" x14ac:dyDescent="0.45"/>
  <cols>
    <col min="2" max="2" width="11.5703125" customWidth="1"/>
  </cols>
  <sheetData>
    <row r="1" spans="1:5" x14ac:dyDescent="0.45">
      <c r="A1" s="3" t="s">
        <v>35</v>
      </c>
      <c r="B1" s="3" t="s">
        <v>36</v>
      </c>
      <c r="C1" s="3" t="s">
        <v>37</v>
      </c>
    </row>
    <row r="2" spans="1:5" x14ac:dyDescent="0.45">
      <c r="A2" t="s">
        <v>12</v>
      </c>
      <c r="B2">
        <v>9</v>
      </c>
      <c r="C2" s="7">
        <v>7780</v>
      </c>
      <c r="E2" s="5" t="s">
        <v>16</v>
      </c>
    </row>
    <row r="3" spans="1:5" x14ac:dyDescent="0.45">
      <c r="A3" t="s">
        <v>11</v>
      </c>
      <c r="B3">
        <v>1</v>
      </c>
      <c r="C3" s="7">
        <v>3633</v>
      </c>
      <c r="E3" s="8">
        <f>_xlfn.MAXIFS(tblTeam[Sales],tblTeam[Service (yrs)],"&lt;=3")</f>
        <v>6882</v>
      </c>
    </row>
    <row r="4" spans="1:5" x14ac:dyDescent="0.45">
      <c r="A4" t="s">
        <v>13</v>
      </c>
      <c r="B4">
        <v>9</v>
      </c>
      <c r="C4" s="7">
        <v>7080</v>
      </c>
    </row>
    <row r="5" spans="1:5" x14ac:dyDescent="0.45">
      <c r="A5" t="s">
        <v>29</v>
      </c>
      <c r="B5">
        <v>5</v>
      </c>
      <c r="C5" s="7">
        <v>7037</v>
      </c>
    </row>
    <row r="6" spans="1:5" x14ac:dyDescent="0.45">
      <c r="A6" t="s">
        <v>30</v>
      </c>
      <c r="B6">
        <v>3</v>
      </c>
      <c r="C6" s="7">
        <v>6882</v>
      </c>
    </row>
    <row r="7" spans="1:5" x14ac:dyDescent="0.45">
      <c r="A7" t="s">
        <v>38</v>
      </c>
      <c r="B7">
        <v>1</v>
      </c>
      <c r="C7" s="7">
        <v>4063</v>
      </c>
    </row>
    <row r="8" spans="1:5" x14ac:dyDescent="0.45">
      <c r="A8" t="s">
        <v>31</v>
      </c>
      <c r="B8">
        <v>10</v>
      </c>
      <c r="C8" s="7">
        <v>3282</v>
      </c>
    </row>
    <row r="9" spans="1:5" x14ac:dyDescent="0.45">
      <c r="A9" t="s">
        <v>32</v>
      </c>
      <c r="B9">
        <v>8</v>
      </c>
      <c r="C9" s="7">
        <v>4731</v>
      </c>
    </row>
    <row r="10" spans="1:5" x14ac:dyDescent="0.45">
      <c r="A10" t="s">
        <v>33</v>
      </c>
      <c r="B10">
        <v>2</v>
      </c>
      <c r="C10" s="7">
        <v>6377</v>
      </c>
    </row>
    <row r="11" spans="1:5" x14ac:dyDescent="0.45">
      <c r="A11" t="s">
        <v>34</v>
      </c>
      <c r="B11">
        <v>6</v>
      </c>
      <c r="C11" s="7">
        <v>2722</v>
      </c>
    </row>
    <row r="12" spans="1:5" x14ac:dyDescent="0.45">
      <c r="A12" t="s">
        <v>14</v>
      </c>
      <c r="B12">
        <v>4</v>
      </c>
      <c r="C12" s="7">
        <v>6051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EDF92-AF00-45B7-A843-35AA25D815E5}">
  <dimension ref="A1:F12"/>
  <sheetViews>
    <sheetView showGridLines="0" zoomScale="115" zoomScaleNormal="115" workbookViewId="0">
      <selection activeCell="B22" sqref="B22"/>
    </sheetView>
  </sheetViews>
  <sheetFormatPr defaultRowHeight="18.5" x14ac:dyDescent="0.45"/>
  <sheetData>
    <row r="1" spans="1:6" x14ac:dyDescent="0.45">
      <c r="A1" s="3" t="s">
        <v>6</v>
      </c>
      <c r="B1" s="3" t="s">
        <v>9</v>
      </c>
      <c r="C1" s="3" t="s">
        <v>10</v>
      </c>
    </row>
    <row r="2" spans="1:6" x14ac:dyDescent="0.45">
      <c r="A2" t="s">
        <v>7</v>
      </c>
      <c r="B2" t="s">
        <v>11</v>
      </c>
      <c r="C2">
        <v>262</v>
      </c>
      <c r="E2" s="1" t="s">
        <v>9</v>
      </c>
      <c r="F2" s="1" t="s">
        <v>6</v>
      </c>
    </row>
    <row r="3" spans="1:6" x14ac:dyDescent="0.45">
      <c r="A3" t="s">
        <v>7</v>
      </c>
      <c r="B3" t="s">
        <v>12</v>
      </c>
      <c r="C3">
        <v>731</v>
      </c>
      <c r="E3" s="4" t="s">
        <v>11</v>
      </c>
      <c r="F3" s="4" t="s">
        <v>7</v>
      </c>
    </row>
    <row r="4" spans="1:6" x14ac:dyDescent="0.45">
      <c r="A4" t="s">
        <v>7</v>
      </c>
      <c r="B4" t="s">
        <v>11</v>
      </c>
      <c r="C4">
        <v>349</v>
      </c>
    </row>
    <row r="5" spans="1:6" x14ac:dyDescent="0.45">
      <c r="A5" t="s">
        <v>7</v>
      </c>
      <c r="B5" t="s">
        <v>11</v>
      </c>
      <c r="C5">
        <v>313</v>
      </c>
      <c r="E5" s="5" t="s">
        <v>16</v>
      </c>
    </row>
    <row r="6" spans="1:6" x14ac:dyDescent="0.45">
      <c r="A6" t="s">
        <v>7</v>
      </c>
      <c r="B6" t="s">
        <v>13</v>
      </c>
      <c r="C6">
        <v>539</v>
      </c>
      <c r="E6" s="4">
        <f>_xlfn.MAXIFS(
tblRegions[Total],
tblRegions[Region],F3,tblRegions[Rep],E3
)</f>
        <v>873</v>
      </c>
    </row>
    <row r="7" spans="1:6" x14ac:dyDescent="0.45">
      <c r="A7" t="s">
        <v>7</v>
      </c>
      <c r="B7" t="s">
        <v>11</v>
      </c>
      <c r="C7">
        <v>873</v>
      </c>
    </row>
    <row r="8" spans="1:6" x14ac:dyDescent="0.45">
      <c r="A8" t="s">
        <v>8</v>
      </c>
      <c r="B8" t="s">
        <v>14</v>
      </c>
      <c r="C8">
        <v>346</v>
      </c>
    </row>
    <row r="9" spans="1:6" x14ac:dyDescent="0.45">
      <c r="A9" t="s">
        <v>8</v>
      </c>
      <c r="B9" t="s">
        <v>14</v>
      </c>
      <c r="C9">
        <v>465</v>
      </c>
    </row>
    <row r="10" spans="1:6" x14ac:dyDescent="0.45">
      <c r="A10" t="s">
        <v>8</v>
      </c>
      <c r="B10" t="s">
        <v>15</v>
      </c>
      <c r="C10">
        <v>870</v>
      </c>
    </row>
    <row r="11" spans="1:6" x14ac:dyDescent="0.45">
      <c r="A11" t="s">
        <v>8</v>
      </c>
      <c r="B11" t="s">
        <v>14</v>
      </c>
      <c r="C11">
        <v>375</v>
      </c>
    </row>
    <row r="12" spans="1:6" x14ac:dyDescent="0.45">
      <c r="A12" t="s">
        <v>8</v>
      </c>
      <c r="B12" t="s">
        <v>14</v>
      </c>
      <c r="C12">
        <v>810</v>
      </c>
    </row>
  </sheetData>
  <dataValidations count="1">
    <dataValidation type="list" allowBlank="1" showInputMessage="1" showErrorMessage="1" sqref="F3" xr:uid="{87A7790A-A0C1-4648-A366-F6FF670CA717}">
      <formula1>"North,South"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B8623-77E2-46DB-B866-6217F8F72C41}">
  <dimension ref="A1:B14"/>
  <sheetViews>
    <sheetView showGridLines="0" zoomScale="130" zoomScaleNormal="130" workbookViewId="0">
      <selection activeCell="B9" sqref="B9"/>
    </sheetView>
  </sheetViews>
  <sheetFormatPr defaultRowHeight="18.5" x14ac:dyDescent="0.45"/>
  <cols>
    <col min="2" max="2" width="10.42578125" bestFit="1" customWidth="1"/>
    <col min="4" max="4" width="10.42578125" bestFit="1" customWidth="1"/>
  </cols>
  <sheetData>
    <row r="1" spans="1:2" x14ac:dyDescent="0.45">
      <c r="A1" s="1" t="s">
        <v>0</v>
      </c>
      <c r="B1" t="s">
        <v>3</v>
      </c>
    </row>
    <row r="2" spans="1:2" x14ac:dyDescent="0.45">
      <c r="A2" s="1" t="s">
        <v>1</v>
      </c>
      <c r="B2" s="2">
        <f>_xlfn.MAXIFS(tblInspections[Date],tblInspections[Team],B1)</f>
        <v>45032</v>
      </c>
    </row>
    <row r="4" spans="1:2" x14ac:dyDescent="0.45">
      <c r="A4" s="3" t="s">
        <v>0</v>
      </c>
      <c r="B4" s="3" t="s">
        <v>1</v>
      </c>
    </row>
    <row r="5" spans="1:2" x14ac:dyDescent="0.45">
      <c r="A5" t="s">
        <v>4</v>
      </c>
      <c r="B5" s="2">
        <v>45019</v>
      </c>
    </row>
    <row r="6" spans="1:2" x14ac:dyDescent="0.45">
      <c r="A6" t="s">
        <v>3</v>
      </c>
      <c r="B6" s="2">
        <v>45020</v>
      </c>
    </row>
    <row r="7" spans="1:2" x14ac:dyDescent="0.45">
      <c r="A7" t="s">
        <v>4</v>
      </c>
      <c r="B7" s="2">
        <v>45031</v>
      </c>
    </row>
    <row r="8" spans="1:2" x14ac:dyDescent="0.45">
      <c r="A8" t="s">
        <v>4</v>
      </c>
      <c r="B8" s="2">
        <v>45032</v>
      </c>
    </row>
    <row r="9" spans="1:2" x14ac:dyDescent="0.45">
      <c r="A9" t="s">
        <v>3</v>
      </c>
      <c r="B9" s="2">
        <v>45032</v>
      </c>
    </row>
    <row r="10" spans="1:2" x14ac:dyDescent="0.45">
      <c r="A10" t="s">
        <v>4</v>
      </c>
      <c r="B10" s="2">
        <v>45033</v>
      </c>
    </row>
    <row r="11" spans="1:2" x14ac:dyDescent="0.45">
      <c r="A11" t="s">
        <v>2</v>
      </c>
      <c r="B11" s="2">
        <v>45045</v>
      </c>
    </row>
    <row r="12" spans="1:2" x14ac:dyDescent="0.45">
      <c r="A12" t="s">
        <v>2</v>
      </c>
      <c r="B12" s="2">
        <v>45049</v>
      </c>
    </row>
    <row r="13" spans="1:2" x14ac:dyDescent="0.45">
      <c r="A13" t="s">
        <v>5</v>
      </c>
      <c r="B13" s="2">
        <v>45050</v>
      </c>
    </row>
    <row r="14" spans="1:2" x14ac:dyDescent="0.45">
      <c r="A14" t="s">
        <v>5</v>
      </c>
      <c r="B14" s="2">
        <v>45052</v>
      </c>
    </row>
  </sheetData>
  <dataValidations count="1">
    <dataValidation type="list" allowBlank="1" showInputMessage="1" showErrorMessage="1" sqref="B1" xr:uid="{0C2AC485-6F8E-40BF-B6D8-AD4C1FD1A9DA}">
      <formula1>"Team A,Team B,Team C,Team D"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18A8F-E745-4C5D-A5CD-70A9F0A1418B}">
  <dimension ref="A1:E12"/>
  <sheetViews>
    <sheetView showGridLines="0" zoomScale="115" zoomScaleNormal="115" workbookViewId="0">
      <selection activeCell="E6" sqref="E6"/>
    </sheetView>
  </sheetViews>
  <sheetFormatPr defaultRowHeight="18.5" x14ac:dyDescent="0.45"/>
  <sheetData>
    <row r="1" spans="1:5" x14ac:dyDescent="0.45">
      <c r="A1" s="3" t="s">
        <v>6</v>
      </c>
      <c r="B1" s="3" t="s">
        <v>9</v>
      </c>
      <c r="C1" s="3" t="s">
        <v>10</v>
      </c>
    </row>
    <row r="2" spans="1:5" x14ac:dyDescent="0.45">
      <c r="A2" t="s">
        <v>17</v>
      </c>
      <c r="B2" t="s">
        <v>11</v>
      </c>
      <c r="C2">
        <v>262</v>
      </c>
      <c r="E2" s="1" t="s">
        <v>6</v>
      </c>
    </row>
    <row r="3" spans="1:5" x14ac:dyDescent="0.45">
      <c r="A3" t="s">
        <v>18</v>
      </c>
      <c r="B3" t="s">
        <v>12</v>
      </c>
      <c r="C3">
        <v>731</v>
      </c>
      <c r="E3" s="4" t="s">
        <v>28</v>
      </c>
    </row>
    <row r="4" spans="1:5" x14ac:dyDescent="0.45">
      <c r="A4" t="s">
        <v>19</v>
      </c>
      <c r="B4" t="s">
        <v>11</v>
      </c>
      <c r="C4">
        <v>349</v>
      </c>
    </row>
    <row r="5" spans="1:5" x14ac:dyDescent="0.45">
      <c r="A5" t="s">
        <v>20</v>
      </c>
      <c r="B5" t="s">
        <v>11</v>
      </c>
      <c r="C5">
        <v>313</v>
      </c>
      <c r="E5" s="5" t="s">
        <v>16</v>
      </c>
    </row>
    <row r="6" spans="1:5" x14ac:dyDescent="0.45">
      <c r="A6" t="s">
        <v>21</v>
      </c>
      <c r="B6" t="s">
        <v>13</v>
      </c>
      <c r="C6">
        <v>539</v>
      </c>
      <c r="E6" s="4">
        <f>_xlfn.MAXIFS(tblSales[Total],tblSales[Region],E3&amp;"*")</f>
        <v>375</v>
      </c>
    </row>
    <row r="7" spans="1:5" x14ac:dyDescent="0.45">
      <c r="A7" t="s">
        <v>22</v>
      </c>
      <c r="B7" t="s">
        <v>11</v>
      </c>
      <c r="C7">
        <v>873</v>
      </c>
    </row>
    <row r="8" spans="1:5" x14ac:dyDescent="0.45">
      <c r="A8" t="s">
        <v>23</v>
      </c>
      <c r="B8" t="s">
        <v>14</v>
      </c>
      <c r="C8">
        <v>346</v>
      </c>
    </row>
    <row r="9" spans="1:5" x14ac:dyDescent="0.45">
      <c r="A9" t="s">
        <v>24</v>
      </c>
      <c r="B9" t="s">
        <v>14</v>
      </c>
      <c r="C9">
        <v>465</v>
      </c>
    </row>
    <row r="10" spans="1:5" x14ac:dyDescent="0.45">
      <c r="A10" t="s">
        <v>25</v>
      </c>
      <c r="B10" t="s">
        <v>15</v>
      </c>
      <c r="C10">
        <v>870</v>
      </c>
    </row>
    <row r="11" spans="1:5" x14ac:dyDescent="0.45">
      <c r="A11" t="s">
        <v>26</v>
      </c>
      <c r="B11" t="s">
        <v>14</v>
      </c>
      <c r="C11">
        <v>375</v>
      </c>
    </row>
    <row r="12" spans="1:5" x14ac:dyDescent="0.45">
      <c r="A12" t="s">
        <v>27</v>
      </c>
      <c r="B12" t="s">
        <v>14</v>
      </c>
      <c r="C12">
        <v>810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51035-1D53-428F-A237-973B02F152F2}">
  <dimension ref="A1:E12"/>
  <sheetViews>
    <sheetView showGridLines="0" zoomScale="120" zoomScaleNormal="120" workbookViewId="0">
      <selection activeCell="E3" sqref="E3"/>
    </sheetView>
  </sheetViews>
  <sheetFormatPr defaultRowHeight="18.5" x14ac:dyDescent="0.45"/>
  <cols>
    <col min="1" max="1" width="10.28515625" bestFit="1" customWidth="1"/>
  </cols>
  <sheetData>
    <row r="1" spans="1:5" x14ac:dyDescent="0.45">
      <c r="A1" s="3" t="s">
        <v>1</v>
      </c>
      <c r="B1" s="3" t="s">
        <v>9</v>
      </c>
      <c r="C1" s="3" t="s">
        <v>10</v>
      </c>
    </row>
    <row r="2" spans="1:5" x14ac:dyDescent="0.45">
      <c r="A2" s="6">
        <v>45022</v>
      </c>
      <c r="B2" t="s">
        <v>12</v>
      </c>
      <c r="C2">
        <v>731</v>
      </c>
      <c r="E2" s="5" t="s">
        <v>16</v>
      </c>
    </row>
    <row r="3" spans="1:5" x14ac:dyDescent="0.45">
      <c r="A3" s="6">
        <v>45024</v>
      </c>
      <c r="B3" t="s">
        <v>11</v>
      </c>
      <c r="C3">
        <v>349</v>
      </c>
      <c r="E3" s="4">
        <f>_xlfn.MAXIFS(
tblDate[Total],
tblDate[Date],"&gt;="&amp;DATE(2023,5,1)
)</f>
        <v>873</v>
      </c>
    </row>
    <row r="4" spans="1:5" x14ac:dyDescent="0.45">
      <c r="A4" s="6">
        <v>45025</v>
      </c>
      <c r="B4" t="s">
        <v>11</v>
      </c>
      <c r="C4">
        <v>313</v>
      </c>
    </row>
    <row r="5" spans="1:5" x14ac:dyDescent="0.45">
      <c r="A5" s="6">
        <v>45030</v>
      </c>
      <c r="B5" t="s">
        <v>15</v>
      </c>
      <c r="C5">
        <v>870</v>
      </c>
    </row>
    <row r="6" spans="1:5" x14ac:dyDescent="0.45">
      <c r="A6" s="6">
        <v>45041</v>
      </c>
      <c r="B6" t="s">
        <v>13</v>
      </c>
      <c r="C6">
        <v>539</v>
      </c>
    </row>
    <row r="7" spans="1:5" x14ac:dyDescent="0.45">
      <c r="A7" s="6">
        <v>45047</v>
      </c>
      <c r="B7" t="s">
        <v>14</v>
      </c>
      <c r="C7">
        <v>810</v>
      </c>
    </row>
    <row r="8" spans="1:5" x14ac:dyDescent="0.45">
      <c r="A8" s="6">
        <v>45062</v>
      </c>
      <c r="B8" t="s">
        <v>11</v>
      </c>
      <c r="C8">
        <v>873</v>
      </c>
    </row>
    <row r="9" spans="1:5" x14ac:dyDescent="0.45">
      <c r="A9" s="6">
        <v>45066</v>
      </c>
      <c r="B9" t="s">
        <v>14</v>
      </c>
      <c r="C9">
        <v>346</v>
      </c>
    </row>
    <row r="10" spans="1:5" x14ac:dyDescent="0.45">
      <c r="A10" s="6">
        <v>45072</v>
      </c>
      <c r="B10" t="s">
        <v>14</v>
      </c>
      <c r="C10">
        <v>375</v>
      </c>
    </row>
    <row r="11" spans="1:5" x14ac:dyDescent="0.45">
      <c r="A11" s="6">
        <v>45073</v>
      </c>
      <c r="B11" t="s">
        <v>14</v>
      </c>
      <c r="C11">
        <v>465</v>
      </c>
    </row>
    <row r="12" spans="1:5" x14ac:dyDescent="0.45">
      <c r="A12" s="6">
        <v>45077</v>
      </c>
      <c r="B12" t="s">
        <v>11</v>
      </c>
      <c r="C12">
        <v>262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FA9F8-21A5-4219-A616-F4926C417BC2}">
  <dimension ref="A1:E12"/>
  <sheetViews>
    <sheetView showGridLines="0" workbookViewId="0">
      <selection activeCell="E6" sqref="E6"/>
    </sheetView>
  </sheetViews>
  <sheetFormatPr defaultRowHeight="18.5" x14ac:dyDescent="0.45"/>
  <sheetData>
    <row r="1" spans="1:5" x14ac:dyDescent="0.45">
      <c r="A1" s="9" t="s">
        <v>6</v>
      </c>
      <c r="B1" s="9" t="s">
        <v>9</v>
      </c>
      <c r="C1" s="9" t="s">
        <v>10</v>
      </c>
    </row>
    <row r="2" spans="1:5" x14ac:dyDescent="0.45">
      <c r="A2" t="s">
        <v>7</v>
      </c>
      <c r="B2" t="s">
        <v>11</v>
      </c>
      <c r="C2">
        <v>262</v>
      </c>
      <c r="E2" s="1" t="s">
        <v>6</v>
      </c>
    </row>
    <row r="3" spans="1:5" x14ac:dyDescent="0.45">
      <c r="A3" t="s">
        <v>7</v>
      </c>
      <c r="B3" t="s">
        <v>12</v>
      </c>
      <c r="C3">
        <v>731</v>
      </c>
      <c r="E3" s="4" t="s">
        <v>8</v>
      </c>
    </row>
    <row r="4" spans="1:5" x14ac:dyDescent="0.45">
      <c r="A4" t="s">
        <v>7</v>
      </c>
      <c r="B4" t="s">
        <v>11</v>
      </c>
      <c r="C4">
        <v>349</v>
      </c>
    </row>
    <row r="5" spans="1:5" x14ac:dyDescent="0.45">
      <c r="A5" t="s">
        <v>7</v>
      </c>
      <c r="B5" t="s">
        <v>11</v>
      </c>
      <c r="C5">
        <v>313</v>
      </c>
      <c r="E5" s="5" t="s">
        <v>16</v>
      </c>
    </row>
    <row r="6" spans="1:5" x14ac:dyDescent="0.45">
      <c r="A6" t="s">
        <v>7</v>
      </c>
      <c r="B6" t="s">
        <v>13</v>
      </c>
      <c r="C6">
        <v>539</v>
      </c>
      <c r="E6" s="4" t="e">
        <f>_xlfn.MAXIFS(C:C,A2:A12,E3)</f>
        <v>#VALUE!</v>
      </c>
    </row>
    <row r="7" spans="1:5" x14ac:dyDescent="0.45">
      <c r="A7" t="s">
        <v>7</v>
      </c>
      <c r="B7" t="s">
        <v>11</v>
      </c>
      <c r="C7">
        <v>873</v>
      </c>
    </row>
    <row r="8" spans="1:5" x14ac:dyDescent="0.45">
      <c r="A8" t="s">
        <v>8</v>
      </c>
      <c r="B8" t="s">
        <v>14</v>
      </c>
      <c r="C8">
        <v>346</v>
      </c>
    </row>
    <row r="9" spans="1:5" x14ac:dyDescent="0.45">
      <c r="A9" t="s">
        <v>8</v>
      </c>
      <c r="B9" t="s">
        <v>14</v>
      </c>
      <c r="C9">
        <v>465</v>
      </c>
    </row>
    <row r="10" spans="1:5" x14ac:dyDescent="0.45">
      <c r="A10" t="s">
        <v>8</v>
      </c>
      <c r="B10" t="s">
        <v>15</v>
      </c>
      <c r="C10">
        <v>870</v>
      </c>
    </row>
    <row r="11" spans="1:5" x14ac:dyDescent="0.45">
      <c r="A11" t="s">
        <v>8</v>
      </c>
      <c r="B11" t="s">
        <v>14</v>
      </c>
      <c r="C11">
        <v>375</v>
      </c>
    </row>
    <row r="12" spans="1:5" x14ac:dyDescent="0.45">
      <c r="A12" t="s">
        <v>8</v>
      </c>
      <c r="B12" t="s">
        <v>14</v>
      </c>
      <c r="C12">
        <v>810</v>
      </c>
    </row>
  </sheetData>
  <dataValidations count="1">
    <dataValidation type="list" allowBlank="1" showInputMessage="1" showErrorMessage="1" sqref="E3" xr:uid="{74814DCA-4B2C-4A6E-AA5B-A2D68B89D261}">
      <formula1>"North,South"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E4CAC-98AB-4E60-AD89-91AC44504965}">
  <dimension ref="A1:E12"/>
  <sheetViews>
    <sheetView showGridLines="0" workbookViewId="0">
      <selection activeCell="C6" sqref="C6"/>
    </sheetView>
  </sheetViews>
  <sheetFormatPr defaultRowHeight="18.5" x14ac:dyDescent="0.45"/>
  <sheetData>
    <row r="1" spans="1:5" x14ac:dyDescent="0.45">
      <c r="A1" s="9" t="s">
        <v>6</v>
      </c>
      <c r="B1" s="9" t="s">
        <v>9</v>
      </c>
      <c r="C1" s="9" t="s">
        <v>10</v>
      </c>
    </row>
    <row r="2" spans="1:5" x14ac:dyDescent="0.45">
      <c r="A2" t="s">
        <v>7</v>
      </c>
      <c r="B2" t="s">
        <v>11</v>
      </c>
      <c r="C2" s="10" t="s">
        <v>39</v>
      </c>
      <c r="E2" s="1" t="s">
        <v>6</v>
      </c>
    </row>
    <row r="3" spans="1:5" x14ac:dyDescent="0.45">
      <c r="A3" t="s">
        <v>7</v>
      </c>
      <c r="B3" t="s">
        <v>12</v>
      </c>
      <c r="C3" s="10" t="s">
        <v>40</v>
      </c>
      <c r="E3" s="4" t="s">
        <v>8</v>
      </c>
    </row>
    <row r="4" spans="1:5" x14ac:dyDescent="0.45">
      <c r="A4" t="s">
        <v>7</v>
      </c>
      <c r="B4" t="s">
        <v>11</v>
      </c>
      <c r="C4" s="10" t="s">
        <v>44</v>
      </c>
    </row>
    <row r="5" spans="1:5" x14ac:dyDescent="0.45">
      <c r="A5" t="s">
        <v>7</v>
      </c>
      <c r="B5" t="s">
        <v>11</v>
      </c>
      <c r="C5" s="10" t="s">
        <v>45</v>
      </c>
      <c r="E5" s="5" t="s">
        <v>16</v>
      </c>
    </row>
    <row r="6" spans="1:5" x14ac:dyDescent="0.45">
      <c r="A6" t="s">
        <v>7</v>
      </c>
      <c r="B6" t="s">
        <v>13</v>
      </c>
      <c r="C6" s="10" t="s">
        <v>46</v>
      </c>
      <c r="E6" s="4">
        <f>_xlfn.MAXIFS(C2:C12,A2:A12,E3)</f>
        <v>0</v>
      </c>
    </row>
    <row r="7" spans="1:5" x14ac:dyDescent="0.45">
      <c r="A7" t="s">
        <v>7</v>
      </c>
      <c r="B7" t="s">
        <v>11</v>
      </c>
      <c r="C7" s="10" t="s">
        <v>47</v>
      </c>
    </row>
    <row r="8" spans="1:5" x14ac:dyDescent="0.45">
      <c r="A8" t="s">
        <v>8</v>
      </c>
      <c r="B8" t="s">
        <v>14</v>
      </c>
      <c r="C8" s="10" t="s">
        <v>48</v>
      </c>
    </row>
    <row r="9" spans="1:5" x14ac:dyDescent="0.45">
      <c r="A9" t="s">
        <v>8</v>
      </c>
      <c r="B9" t="s">
        <v>14</v>
      </c>
      <c r="C9" s="10" t="s">
        <v>49</v>
      </c>
    </row>
    <row r="10" spans="1:5" x14ac:dyDescent="0.45">
      <c r="A10" t="s">
        <v>8</v>
      </c>
      <c r="B10" t="s">
        <v>15</v>
      </c>
      <c r="C10" s="10" t="s">
        <v>41</v>
      </c>
    </row>
    <row r="11" spans="1:5" x14ac:dyDescent="0.45">
      <c r="A11" t="s">
        <v>8</v>
      </c>
      <c r="B11" t="s">
        <v>14</v>
      </c>
      <c r="C11" s="10" t="s">
        <v>43</v>
      </c>
    </row>
    <row r="12" spans="1:5" x14ac:dyDescent="0.45">
      <c r="A12" t="s">
        <v>8</v>
      </c>
      <c r="B12" t="s">
        <v>14</v>
      </c>
      <c r="C12" s="10" t="s">
        <v>42</v>
      </c>
    </row>
  </sheetData>
  <dataValidations count="1">
    <dataValidation type="list" allowBlank="1" showInputMessage="1" showErrorMessage="1" sqref="E3" xr:uid="{3DD7B2AF-0F95-432D-A9EC-173CCE413FC5}">
      <formula1>"North,South"</formula1>
    </dataValidation>
  </dataValidations>
  <pageMargins left="0.7" right="0.7" top="0.75" bottom="0.75" header="0.3" footer="0.3"/>
  <pageSetup paperSize="9" orientation="portrait" r:id="rId1"/>
  <ignoredErrors>
    <ignoredError sqref="C2:C1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3181A-8021-4C73-BE16-DDFA1F23AF76}">
  <dimension ref="A1:F12"/>
  <sheetViews>
    <sheetView showGridLines="0" workbookViewId="0">
      <selection activeCell="E6" sqref="E6"/>
    </sheetView>
  </sheetViews>
  <sheetFormatPr defaultRowHeight="18.5" x14ac:dyDescent="0.45"/>
  <sheetData>
    <row r="1" spans="1:6" x14ac:dyDescent="0.45">
      <c r="A1" s="3" t="s">
        <v>6</v>
      </c>
      <c r="B1" s="3" t="s">
        <v>9</v>
      </c>
      <c r="C1" s="3" t="s">
        <v>10</v>
      </c>
    </row>
    <row r="2" spans="1:6" x14ac:dyDescent="0.45">
      <c r="A2" t="s">
        <v>7</v>
      </c>
      <c r="B2" t="s">
        <v>11</v>
      </c>
      <c r="C2">
        <v>262</v>
      </c>
      <c r="E2" s="1" t="s">
        <v>9</v>
      </c>
      <c r="F2" s="1" t="s">
        <v>6</v>
      </c>
    </row>
    <row r="3" spans="1:6" x14ac:dyDescent="0.45">
      <c r="A3" t="s">
        <v>7</v>
      </c>
      <c r="B3" t="s">
        <v>12</v>
      </c>
      <c r="C3">
        <v>731</v>
      </c>
      <c r="E3" s="4" t="s">
        <v>11</v>
      </c>
      <c r="F3" s="4" t="s">
        <v>7</v>
      </c>
    </row>
    <row r="4" spans="1:6" x14ac:dyDescent="0.45">
      <c r="A4" t="s">
        <v>7</v>
      </c>
      <c r="B4" t="s">
        <v>11</v>
      </c>
      <c r="C4">
        <v>349</v>
      </c>
    </row>
    <row r="5" spans="1:6" x14ac:dyDescent="0.45">
      <c r="A5" t="s">
        <v>7</v>
      </c>
      <c r="B5" t="s">
        <v>11</v>
      </c>
      <c r="C5">
        <v>313</v>
      </c>
      <c r="E5" s="5" t="s">
        <v>16</v>
      </c>
    </row>
    <row r="6" spans="1:6" x14ac:dyDescent="0.45">
      <c r="A6" t="s">
        <v>7</v>
      </c>
      <c r="B6" t="s">
        <v>13</v>
      </c>
      <c r="C6">
        <v>539</v>
      </c>
      <c r="E6" s="4" cm="1">
        <f t="array" ref="E6">MAX(
IF(((tblArray[Region]=F3)*(tblArray[Rep]=E3)),tblArray[Total])
)</f>
        <v>873</v>
      </c>
    </row>
    <row r="7" spans="1:6" x14ac:dyDescent="0.45">
      <c r="A7" t="s">
        <v>7</v>
      </c>
      <c r="B7" t="s">
        <v>11</v>
      </c>
      <c r="C7">
        <v>873</v>
      </c>
    </row>
    <row r="8" spans="1:6" x14ac:dyDescent="0.45">
      <c r="A8" t="s">
        <v>8</v>
      </c>
      <c r="B8" t="s">
        <v>14</v>
      </c>
      <c r="C8">
        <v>346</v>
      </c>
    </row>
    <row r="9" spans="1:6" x14ac:dyDescent="0.45">
      <c r="A9" t="s">
        <v>8</v>
      </c>
      <c r="B9" t="s">
        <v>14</v>
      </c>
      <c r="C9">
        <v>465</v>
      </c>
    </row>
    <row r="10" spans="1:6" x14ac:dyDescent="0.45">
      <c r="A10" t="s">
        <v>8</v>
      </c>
      <c r="B10" t="s">
        <v>15</v>
      </c>
      <c r="C10">
        <v>870</v>
      </c>
    </row>
    <row r="11" spans="1:6" x14ac:dyDescent="0.45">
      <c r="A11" t="s">
        <v>8</v>
      </c>
      <c r="B11" t="s">
        <v>14</v>
      </c>
      <c r="C11">
        <v>375</v>
      </c>
    </row>
    <row r="12" spans="1:6" x14ac:dyDescent="0.45">
      <c r="A12" t="s">
        <v>8</v>
      </c>
      <c r="B12" t="s">
        <v>14</v>
      </c>
      <c r="C12">
        <v>810</v>
      </c>
    </row>
  </sheetData>
  <dataValidations count="1">
    <dataValidation type="list" allowBlank="1" showInputMessage="1" showErrorMessage="1" sqref="F3" xr:uid="{D4F9AAFB-523C-4179-9A16-19A96BF2613A}">
      <formula1>"North,South"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Details</vt:lpstr>
      <vt:lpstr>MAXIFS single</vt:lpstr>
      <vt:lpstr>MAXIFS single Numeric</vt:lpstr>
      <vt:lpstr>MAXIFS multiple</vt:lpstr>
      <vt:lpstr>Last Date</vt:lpstr>
      <vt:lpstr>Wildcards</vt:lpstr>
      <vt:lpstr>Other Functions</vt:lpstr>
      <vt:lpstr>Errors 1</vt:lpstr>
      <vt:lpstr>Errors 2</vt:lpstr>
      <vt:lpstr>Alternative Formula</vt:lpstr>
    </vt:vector>
  </TitlesOfParts>
  <Company>Computergaga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MAXIFS function</dc:title>
  <dc:creator>Alan Murray</dc:creator>
  <cp:keywords>MAXIFS;Computergaga</cp:keywords>
  <cp:lastModifiedBy>Alan Murray</cp:lastModifiedBy>
  <dcterms:created xsi:type="dcterms:W3CDTF">2023-05-12T12:53:39Z</dcterms:created>
  <dcterms:modified xsi:type="dcterms:W3CDTF">2023-07-10T11:52:06Z</dcterms:modified>
</cp:coreProperties>
</file>