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ocuments/Computergaga/_excel/files/formulas/"/>
    </mc:Choice>
  </mc:AlternateContent>
  <xr:revisionPtr revIDLastSave="0" documentId="8_{B3AF38BE-0958-4FDE-B169-639F7D79C291}" xr6:coauthVersionLast="47" xr6:coauthVersionMax="47" xr10:uidLastSave="{00000000-0000-0000-0000-000000000000}"/>
  <bookViews>
    <workbookView xWindow="-120" yWindow="-120" windowWidth="29040" windowHeight="15840" xr2:uid="{BD1E305F-0652-4B85-91A8-3623AC401284}"/>
  </bookViews>
  <sheets>
    <sheet name="Report" sheetId="1" r:id="rId1"/>
    <sheet name="Calc" sheetId="2" r:id="rId2"/>
    <sheet name="Lists" sheetId="3" r:id="rId3"/>
  </sheets>
  <definedNames>
    <definedName name="lstHeaders">Lists!$A$2:$A$6</definedName>
    <definedName name="rngSortCell">OFFSET(Calc!$A1,0,Calc!$H$4-1,1,1)</definedName>
    <definedName name="rngSortColumn">OFFSET(Calc!$A$5,0,Calc!$H$4-1,6,1)</definedName>
    <definedName name="rngSortExpand">OFFSET(Calc!$A$5,0,Calc!$H$4-1,ROW(Calc!$A1048573),1)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2" l="1"/>
  <c r="F10" i="2" s="1" a="1"/>
  <c r="F10" i="2" s="1"/>
  <c r="F7" i="2" l="1" a="1"/>
  <c r="F7" i="2" s="1"/>
  <c r="F6" i="2" a="1"/>
  <c r="F6" i="2" s="1"/>
  <c r="F9" i="2" a="1"/>
  <c r="F9" i="2" s="1"/>
  <c r="F8" i="2" a="1"/>
  <c r="F8" i="2" s="1"/>
  <c r="F5" i="2" a="1"/>
  <c r="F5" i="2" s="1"/>
  <c r="E6" i="1" l="1"/>
  <c r="C7" i="1"/>
  <c r="B8" i="1"/>
  <c r="D6" i="1"/>
  <c r="F8" i="1"/>
  <c r="D8" i="1"/>
  <c r="C9" i="1"/>
  <c r="E5" i="1"/>
  <c r="F10" i="1"/>
  <c r="B5" i="1"/>
  <c r="D10" i="1"/>
  <c r="B10" i="1"/>
  <c r="E8" i="1"/>
  <c r="D5" i="1"/>
  <c r="C6" i="1"/>
  <c r="F7" i="1"/>
  <c r="B7" i="1"/>
  <c r="C8" i="1"/>
  <c r="F5" i="1"/>
  <c r="D7" i="1"/>
  <c r="B9" i="1"/>
  <c r="B6" i="1"/>
  <c r="F9" i="1"/>
  <c r="C10" i="1"/>
  <c r="E10" i="1"/>
  <c r="C5" i="1"/>
  <c r="E9" i="1"/>
  <c r="E7" i="1"/>
  <c r="F6" i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<sst xmlns="http://schemas.openxmlformats.org/spreadsheetml/2006/main" count="28" uniqueCount="17">
  <si>
    <t>Pizza</t>
  </si>
  <si>
    <t>Sold</t>
  </si>
  <si>
    <t>Sales</t>
  </si>
  <si>
    <t>% Change</t>
  </si>
  <si>
    <t>Rating</t>
  </si>
  <si>
    <t>Chicken Supreme</t>
  </si>
  <si>
    <t>Margherita</t>
  </si>
  <si>
    <t>Beef Sizzler</t>
  </si>
  <si>
    <t>Texas BBQ</t>
  </si>
  <si>
    <t>Headers</t>
  </si>
  <si>
    <t>Selected Header</t>
  </si>
  <si>
    <t>Hawaiian</t>
  </si>
  <si>
    <t>Rank</t>
  </si>
  <si>
    <t>Meat Feast</t>
  </si>
  <si>
    <t>=offset($A5,0,$H$4-1,1,1)</t>
  </si>
  <si>
    <t>=offset($A$5,0,$H$4-1,6,1)</t>
  </si>
  <si>
    <t>=offset($A$5,0,$H$4-1,row($A1),1)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</si>
</sst>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164" fontId="0" fillId="0" borderId="0" xfId="1" applyNumberFormat="1" applyFont="1"/>
    <xf numFmtId="9" fontId="0" fillId="0" borderId="0" xfId="0" applyNumberFormat="1"/>
    <xf numFmtId="165" fontId="0" fillId="0" borderId="0" xfId="2" applyNumberFormat="1" applyFont="1"/>
    <xf numFmtId="0" fontId="1" fillId="0" borderId="0" xfId="0" applyFont="1"/>
    <xf numFmtId="0" fontId="1" fillId="2" borderId="2" xfId="0" applyFont="1" applyFill="1" applyBorder="1"/>
    <xf numFmtId="43" fontId="0" fillId="0" borderId="0" xfId="1" applyFont="1"/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0B399B-3E14-48AE-B56B-7E5BEBA38880}" name="tblPizza" displayName="tblPizza" ref="A4:F10" totalsRowShown="0" headerRowDxfId="5" headerRowBorderDxfId="4" tableBorderDxfId="3">
  <autoFilter ref="A4:F10" xr:uid="{E10B399B-3E14-48AE-B56B-7E5BEBA388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093C15A-B022-4404-9183-F8BAC6161BF3}" name="Pizza"/>
    <tableColumn id="2" xr3:uid="{F4E1F68F-9D60-431A-BCB8-1D57F7E852C5}" name="Sold"/>
    <tableColumn id="3" xr3:uid="{E911E2DC-9B0D-4959-AFA5-5EEA961A2540}" name="Sales" dataDxfId="2" dataCellStyle="Comma"/>
    <tableColumn id="4" xr3:uid="{CFAD13AB-6C97-4A52-A308-4FA8500CD373}" name="% Change" dataDxfId="1" dataCellStyle="Percent"/>
    <tableColumn id="5" xr3:uid="{0C714DA5-535B-4CC2-81A5-9D44823BEB68}" name="Rating"/>
    <tableColumn id="6" xr3:uid="{19A6BC97-90B9-42EA-AB83-CBA06700E163}" name="Rank" dataDxfId="0">
      <calculatedColumnFormula array="1">IF($H$4=1,
COUNTIFS(tblPizza[Pizza],"&lt;="&amp;tblPizza[[#This Row],[Pizza]]),
_xlfn.RANK.EQ(rngSortCell,rngSortColumn)+COUNTIFS(rngSortExpand,rngSortCell)-1)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D7BC-473F-4068-8CAA-E7E466E9F03C}">
  <dimension ref="B2:G10"/>
  <sheetViews>
    <sheetView tabSelected="1" zoomScale="160" zoomScaleNormal="160" workbookViewId="0">
      <selection activeCell="B8" sqref="B8"/>
    </sheetView>
  </sheetViews>
  <sheetFormatPr defaultRowHeight="15" x14ac:dyDescent="0.25"/>
  <cols>
    <col min="2" max="2" width="18.140625" customWidth="1"/>
    <col min="3" max="3" width="9.5703125" customWidth="1"/>
    <col min="4" max="4" width="9.7109375" customWidth="1"/>
    <col min="5" max="6" width="10" customWidth="1"/>
  </cols>
  <sheetData>
    <row r="2" spans="2:7" x14ac:dyDescent="0.25">
      <c r="B2" s="2" t="s">
        <v>1</v>
      </c>
    </row>
    <row r="4" spans="2:7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2:7" x14ac:dyDescent="0.25">
      <c r="B5" t="str">
        <f ca="1">INDEX(tblPizza[Pizza],MATCH(ROW($A1),tblPizza[[Rank]:[Rank]],0))</f>
        <v>Beef Sizzler</v>
      </c>
      <c r="C5">
        <f ca="1">INDEX(tblPizza[Sold],MATCH(ROW($A1),tblPizza[[Rank]:[Rank]],0))</f>
        <v>83</v>
      </c>
      <c r="D5" s="8">
        <f ca="1">INDEX(tblPizza[Sales],MATCH(ROW($A1),tblPizza[[Rank]:[Rank]],0))</f>
        <v>680.59999999999991</v>
      </c>
      <c r="E5" s="5">
        <f ca="1">INDEX(tblPizza[% Change],MATCH(ROW($A1),tblPizza[[Rank]:[Rank]],0))</f>
        <v>0.51</v>
      </c>
      <c r="F5">
        <f ca="1">INDEX(tblPizza[Rating],MATCH(ROW($A1),tblPizza[[Rank]:[Rank]],0))</f>
        <v>3.8</v>
      </c>
      <c r="G5" s="4"/>
    </row>
    <row r="6" spans="2:7" x14ac:dyDescent="0.25">
      <c r="B6" t="str">
        <f ca="1">INDEX(tblPizza[Pizza],MATCH(ROW($A2),tblPizza[[Rank]:[Rank]],0))</f>
        <v>Texas BBQ</v>
      </c>
      <c r="C6">
        <f ca="1">INDEX(tblPizza[Sold],MATCH(ROW($A2),tblPizza[[Rank]:[Rank]],0))</f>
        <v>70</v>
      </c>
      <c r="D6" s="8">
        <f ca="1">INDEX(tblPizza[Sales],MATCH(ROW($A2),tblPizza[[Rank]:[Rank]],0))</f>
        <v>644</v>
      </c>
      <c r="E6" s="5">
        <f ca="1">INDEX(tblPizza[% Change],MATCH(ROW($A2),tblPizza[[Rank]:[Rank]],0))</f>
        <v>-0.01</v>
      </c>
      <c r="F6">
        <f ca="1">INDEX(tblPizza[Rating],MATCH(ROW($A2),tblPizza[[Rank]:[Rank]],0))</f>
        <v>4.9000000000000004</v>
      </c>
    </row>
    <row r="7" spans="2:7" x14ac:dyDescent="0.25">
      <c r="B7" t="str">
        <f ca="1">INDEX(tblPizza[Pizza],MATCH(ROW($A3),tblPizza[[Rank]:[Rank]],0))</f>
        <v>Chicken Supreme</v>
      </c>
      <c r="C7">
        <f ca="1">INDEX(tblPizza[Sold],MATCH(ROW($A3),tblPizza[[Rank]:[Rank]],0))</f>
        <v>66</v>
      </c>
      <c r="D7" s="8">
        <f ca="1">INDEX(tblPizza[Sales],MATCH(ROW($A3),tblPizza[[Rank]:[Rank]],0))</f>
        <v>656.69999999999993</v>
      </c>
      <c r="E7" s="5">
        <f ca="1">INDEX(tblPizza[% Change],MATCH(ROW($A3),tblPizza[[Rank]:[Rank]],0))</f>
        <v>-0.12</v>
      </c>
      <c r="F7">
        <f ca="1">INDEX(tblPizza[Rating],MATCH(ROW($A3),tblPizza[[Rank]:[Rank]],0))</f>
        <v>4.0999999999999996</v>
      </c>
    </row>
    <row r="8" spans="2:7" x14ac:dyDescent="0.25">
      <c r="B8" t="str">
        <f ca="1">INDEX(tblPizza[Pizza],MATCH(ROW($A4),tblPizza[[Rank]:[Rank]],0))</f>
        <v>Meat Feast</v>
      </c>
      <c r="C8">
        <f ca="1">INDEX(tblPizza[Sold],MATCH(ROW($A4),tblPizza[[Rank]:[Rank]],0))</f>
        <v>66</v>
      </c>
      <c r="D8" s="8">
        <f ca="1">INDEX(tblPizza[Sales],MATCH(ROW($A4),tblPizza[[Rank]:[Rank]],0))</f>
        <v>693</v>
      </c>
      <c r="E8" s="5">
        <f ca="1">INDEX(tblPizza[% Change],MATCH(ROW($A4),tblPizza[[Rank]:[Rank]],0))</f>
        <v>8.6999999999999994E-2</v>
      </c>
      <c r="F8">
        <f ca="1">INDEX(tblPizza[Rating],MATCH(ROW($A4),tblPizza[[Rank]:[Rank]],0))</f>
        <v>4.2</v>
      </c>
    </row>
    <row r="9" spans="2:7" x14ac:dyDescent="0.25">
      <c r="B9" t="str">
        <f ca="1">INDEX(tblPizza[Pizza],MATCH(ROW($A5),tblPizza[[Rank]:[Rank]],0))</f>
        <v>Margherita</v>
      </c>
      <c r="C9">
        <f ca="1">INDEX(tblPizza[Sold],MATCH(ROW($A5),tblPizza[[Rank]:[Rank]],0))</f>
        <v>44</v>
      </c>
      <c r="D9" s="8">
        <f ca="1">INDEX(tblPizza[Sales],MATCH(ROW($A5),tblPizza[[Rank]:[Rank]],0))</f>
        <v>264</v>
      </c>
      <c r="E9" s="5">
        <f ca="1">INDEX(tblPizza[% Change],MATCH(ROW($A5),tblPizza[[Rank]:[Rank]],0))</f>
        <v>7.4999999999999997E-2</v>
      </c>
      <c r="F9">
        <f ca="1">INDEX(tblPizza[Rating],MATCH(ROW($A5),tblPizza[[Rank]:[Rank]],0))</f>
        <v>4.4000000000000004</v>
      </c>
    </row>
    <row r="10" spans="2:7" x14ac:dyDescent="0.25">
      <c r="B10" t="str">
        <f ca="1">INDEX(tblPizza[Pizza],MATCH(ROW($A6),tblPizza[[Rank]:[Rank]],0))</f>
        <v>Hawaiian</v>
      </c>
      <c r="C10">
        <f ca="1">INDEX(tblPizza[Sold],MATCH(ROW($A6),tblPizza[[Rank]:[Rank]],0))</f>
        <v>32</v>
      </c>
      <c r="D10" s="8">
        <f ca="1">INDEX(tblPizza[Sales],MATCH(ROW($A6),tblPizza[[Rank]:[Rank]],0))</f>
        <v>240</v>
      </c>
      <c r="E10" s="5">
        <f ca="1">INDEX(tblPizza[% Change],MATCH(ROW($A6),tblPizza[[Rank]:[Rank]],0))</f>
        <v>0.28100000000000003</v>
      </c>
      <c r="F10">
        <f ca="1">INDEX(tblPizza[Rating],MATCH(ROW($A6),tblPizza[[Rank]:[Rank]],0))</f>
        <v>4.4000000000000004</v>
      </c>
    </row>
  </sheetData>
  <dataValidations count="1">
    <dataValidation type="list" allowBlank="1" showInputMessage="1" showErrorMessage="1" sqref="B2" xr:uid="{F5EBCA1C-DC43-453C-AA1A-236ED6EC8946}">
      <formula1>lstHeaders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1D8155-ABD1-4F3A-A870-98885C3C157E}">
            <x14:iconSet iconSet="5ArrowsGray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NoIcons" iconId="0"/>
              <x14:cfIcon iconSet="NoIcons" iconId="0"/>
              <x14:cfIcon iconSet="3ArrowsGray" iconId="0"/>
            </x14:iconSet>
          </x14:cfRule>
          <xm:sqref>B4:F4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B7BE-ADDF-4AE7-9644-B1704AF19824}">
  <dimension ref="A3:I10"/>
  <sheetViews>
    <sheetView zoomScale="160" zoomScaleNormal="160" workbookViewId="0">
      <selection activeCell="G8" sqref="G8"/>
    </sheetView>
  </sheetViews>
  <sheetFormatPr defaultRowHeight="15" x14ac:dyDescent="0.25"/>
  <cols>
    <col min="1" max="1" width="14.5703125" bestFit="1" customWidth="1"/>
    <col min="2" max="2" width="9.140625" customWidth="1"/>
    <col min="4" max="4" width="10" customWidth="1"/>
    <col min="5" max="5" width="9.5703125" customWidth="1"/>
    <col min="10" max="10" width="14.42578125" bestFit="1" customWidth="1"/>
    <col min="11" max="11" width="53.85546875" bestFit="1" customWidth="1"/>
  </cols>
  <sheetData>
    <row r="3" spans="1:9" x14ac:dyDescent="0.25">
      <c r="H3" s="6" t="s">
        <v>10</v>
      </c>
    </row>
    <row r="4" spans="1:9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12</v>
      </c>
      <c r="H4" s="2">
        <f>MATCH(Report!B2,tblPizza[#Headers],0)</f>
        <v>2</v>
      </c>
    </row>
    <row r="5" spans="1:9" x14ac:dyDescent="0.25">
      <c r="A5" t="s">
        <v>5</v>
      </c>
      <c r="B5">
        <v>66</v>
      </c>
      <c r="C5" s="3">
        <v>656.69999999999993</v>
      </c>
      <c r="D5" s="5">
        <v>-0.12</v>
      </c>
      <c r="E5">
        <v>4.0999999999999996</v>
      </c>
      <c r="F5" cm="1">
        <f t="array" aca="1" ref="F5" ca="1">IF($H$4=1,
COUNTIFS(tblPizza[Pizza],"&lt;="&amp;tblPizza[[#This Row],[Pizza]]),
_xlfn.RANK.EQ(rngSortCell,rngSortColumn)+COUNTIFS(rngSortExpand,rngSortCell)-1)</f>
        <v>3</v>
      </c>
    </row>
    <row r="6" spans="1:9" x14ac:dyDescent="0.25">
      <c r="A6" t="s">
        <v>11</v>
      </c>
      <c r="B6">
        <v>32</v>
      </c>
      <c r="C6" s="3">
        <v>240</v>
      </c>
      <c r="D6" s="5">
        <v>0.28100000000000003</v>
      </c>
      <c r="E6">
        <v>4.4000000000000004</v>
      </c>
      <c r="F6" cm="1">
        <f t="array" aca="1" ref="F6" ca="1">IF($H$4=1,
COUNTIFS(tblPizza[Pizza],"&lt;="&amp;tblPizza[[#This Row],[Pizza]]),
_xlfn.RANK.EQ(rngSortCell,rngSortColumn)+COUNTIFS(rngSortExpand,rngSortCell)-1)</f>
        <v>6</v>
      </c>
    </row>
    <row r="7" spans="1:9" x14ac:dyDescent="0.25">
      <c r="A7" t="s">
        <v>13</v>
      </c>
      <c r="B7">
        <v>66</v>
      </c>
      <c r="C7" s="3">
        <v>693</v>
      </c>
      <c r="D7" s="5">
        <v>8.6999999999999994E-2</v>
      </c>
      <c r="E7">
        <v>4.2</v>
      </c>
      <c r="F7" cm="1">
        <f t="array" aca="1" ref="F7" ca="1">IF($H$4=1,
COUNTIFS(tblPizza[Pizza],"&lt;="&amp;tblPizza[[#This Row],[Pizza]]),
_xlfn.RANK.EQ(rngSortCell,rngSortColumn)+COUNTIFS(rngSortExpand,rngSortCell)-1)</f>
        <v>4</v>
      </c>
      <c r="I7" s="9" t="s">
        <v>14</v>
      </c>
    </row>
    <row r="8" spans="1:9" x14ac:dyDescent="0.25">
      <c r="A8" t="s">
        <v>6</v>
      </c>
      <c r="B8">
        <v>44</v>
      </c>
      <c r="C8" s="3">
        <v>264</v>
      </c>
      <c r="D8" s="5">
        <v>7.4999999999999997E-2</v>
      </c>
      <c r="E8">
        <v>4.4000000000000004</v>
      </c>
      <c r="F8" cm="1">
        <f t="array" aca="1" ref="F8" ca="1">IF($H$4=1,
COUNTIFS(tblPizza[Pizza],"&lt;="&amp;tblPizza[[#This Row],[Pizza]]),
_xlfn.RANK.EQ(rngSortCell,rngSortColumn)+COUNTIFS(rngSortExpand,rngSortCell)-1)</f>
        <v>5</v>
      </c>
      <c r="I8" s="9" t="s">
        <v>15</v>
      </c>
    </row>
    <row r="9" spans="1:9" x14ac:dyDescent="0.25">
      <c r="A9" t="s">
        <v>7</v>
      </c>
      <c r="B9">
        <v>83</v>
      </c>
      <c r="C9" s="3">
        <v>680.59999999999991</v>
      </c>
      <c r="D9" s="5">
        <v>0.51</v>
      </c>
      <c r="E9">
        <v>3.8</v>
      </c>
      <c r="F9" cm="1">
        <f t="array" aca="1" ref="F9" ca="1">IF($H$4=1,
COUNTIFS(tblPizza[Pizza],"&lt;="&amp;tblPizza[[#This Row],[Pizza]]),
_xlfn.RANK.EQ(rngSortCell,rngSortColumn)+COUNTIFS(rngSortExpand,rngSortCell)-1)</f>
        <v>1</v>
      </c>
      <c r="I9" s="9" t="s">
        <v>16</v>
      </c>
    </row>
    <row r="10" spans="1:9" x14ac:dyDescent="0.25">
      <c r="A10" t="s">
        <v>8</v>
      </c>
      <c r="B10">
        <v>70</v>
      </c>
      <c r="C10" s="3">
        <v>644</v>
      </c>
      <c r="D10" s="5">
        <v>-0.01</v>
      </c>
      <c r="E10">
        <v>4.9000000000000004</v>
      </c>
      <c r="F10" cm="1">
        <f t="array" aca="1" ref="F10" ca="1">IF($H$4=1,
COUNTIFS(tblPizza[Pizza],"&lt;="&amp;tblPizza[[#This Row],[Pizza]]),
_xlfn.RANK.EQ(rngSortCell,rngSortColumn)+COUNTIFS(rngSortExpand,rngSortCell)-1)</f>
        <v>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E38B2-61BB-40D6-929D-1FC557313B62}">
  <dimension ref="A1:A6"/>
  <sheetViews>
    <sheetView zoomScale="160" zoomScaleNormal="160" workbookViewId="0">
      <selection activeCell="A3" sqref="A3"/>
    </sheetView>
  </sheetViews>
  <sheetFormatPr defaultRowHeight="15" x14ac:dyDescent="0.25"/>
  <sheetData>
    <row r="1" spans="1:1" x14ac:dyDescent="0.25">
      <c r="A1" s="6" t="s">
        <v>9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</vt:lpstr>
      <vt:lpstr>Calc</vt:lpstr>
      <vt:lpstr>Lists</vt:lpstr>
      <vt:lpstr>lstHeaders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2020-05-20T18:49:22Z</dcterms:created>
  <dcterms:modified xsi:type="dcterms:W3CDTF">2021-09-14T05:57:00Z</dcterms:modified>
</cp:coreProperties>
</file>