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 codeName="{B1203076-2D4D-A25B-A398-973B695A806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Computergaga\excel\files\"/>
    </mc:Choice>
  </mc:AlternateContent>
  <bookViews>
    <workbookView xWindow="240" yWindow="75" windowWidth="15600" windowHeight="7995" firstSheet="1" activeTab="1"/>
  </bookViews>
  <sheets>
    <sheet name="Country Stats" sheetId="1" state="hidden" r:id="rId1"/>
    <sheet name="WC Dashboard" sheetId="2" r:id="rId2"/>
    <sheet name="Player Stats" sheetId="3" state="hidden" r:id="rId3"/>
    <sheet name="World Cup History" sheetId="4" state="hidden" r:id="rId4"/>
    <sheet name="World Cup Stats" sheetId="5" state="hidden" r:id="rId5"/>
  </sheets>
  <definedNames>
    <definedName name="ByCountry">'Country Stats'!$A$1:$B$11</definedName>
    <definedName name="ByPlayer">'Player Stats'!$A$1:$B$11</definedName>
    <definedName name="WorldCups">'World Cup History'!$A$1:$D$21</definedName>
  </definedNames>
  <calcPr calcId="171027" calcOnSave="0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2" i="1"/>
  <c r="B3" i="3"/>
  <c r="B4" i="3"/>
  <c r="B5" i="3"/>
  <c r="B6" i="3"/>
  <c r="B7" i="3"/>
  <c r="B8" i="3"/>
  <c r="B9" i="3"/>
  <c r="B10" i="3"/>
  <c r="B11" i="3"/>
  <c r="A10" i="3"/>
  <c r="A3" i="1" l="1"/>
  <c r="A4" i="1"/>
  <c r="A5" i="1"/>
  <c r="A6" i="1"/>
  <c r="A7" i="1"/>
  <c r="A8" i="1"/>
  <c r="A9" i="1"/>
  <c r="A10" i="1"/>
  <c r="A11" i="1"/>
  <c r="B17" i="2" l="1"/>
  <c r="C17" i="2"/>
  <c r="D17" i="2"/>
  <c r="E17" i="2"/>
  <c r="A2" i="1" l="1"/>
  <c r="A13" i="3" l="1"/>
  <c r="I22" i="2" s="1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C8" i="2"/>
  <c r="D8" i="2"/>
  <c r="E8" i="2"/>
  <c r="B8" i="2"/>
  <c r="B1" i="3"/>
  <c r="B2" i="3"/>
  <c r="A3" i="3"/>
  <c r="A4" i="3"/>
  <c r="A5" i="3"/>
  <c r="A6" i="3"/>
  <c r="A7" i="3"/>
  <c r="A8" i="3"/>
  <c r="A9" i="3"/>
  <c r="A11" i="3"/>
  <c r="A2" i="3"/>
  <c r="B1" i="1"/>
</calcChain>
</file>

<file path=xl/sharedStrings.xml><?xml version="1.0" encoding="utf-8"?>
<sst xmlns="http://schemas.openxmlformats.org/spreadsheetml/2006/main" count="260" uniqueCount="106">
  <si>
    <t>Year</t>
  </si>
  <si>
    <t>Host</t>
  </si>
  <si>
    <t>South Africa</t>
  </si>
  <si>
    <t>Uruguay</t>
  </si>
  <si>
    <t>England</t>
  </si>
  <si>
    <t>Winners</t>
  </si>
  <si>
    <t>Runners Up</t>
  </si>
  <si>
    <t>Spain</t>
  </si>
  <si>
    <t>Netherlands</t>
  </si>
  <si>
    <t>Germany</t>
  </si>
  <si>
    <t>South Korea &amp; Japan</t>
  </si>
  <si>
    <t>France</t>
  </si>
  <si>
    <t>USA</t>
  </si>
  <si>
    <t>Italy</t>
  </si>
  <si>
    <t>Mexico</t>
  </si>
  <si>
    <t>Argentina</t>
  </si>
  <si>
    <t>Chile</t>
  </si>
  <si>
    <t>Sweden</t>
  </si>
  <si>
    <t>Brazil</t>
  </si>
  <si>
    <t>Switzerland</t>
  </si>
  <si>
    <t>West Germany</t>
  </si>
  <si>
    <t>Czechoslovakia</t>
  </si>
  <si>
    <t>Hungary</t>
  </si>
  <si>
    <t>Country</t>
  </si>
  <si>
    <t>Player</t>
  </si>
  <si>
    <t>Wins</t>
  </si>
  <si>
    <t>Goals Scored</t>
  </si>
  <si>
    <t>Appearances</t>
  </si>
  <si>
    <t>Belgium</t>
  </si>
  <si>
    <t>Games Played</t>
  </si>
  <si>
    <t>WC Champions</t>
  </si>
  <si>
    <t>Top 4 Finishes</t>
  </si>
  <si>
    <t>Austria</t>
  </si>
  <si>
    <t>Hungary, Poland, Portugal, Spain, Czechoslovakia and Yugoslavia also with 2 top 4 finishes</t>
  </si>
  <si>
    <t>Finals Played</t>
  </si>
  <si>
    <t>England and Spain have also contested in 1 final2</t>
  </si>
  <si>
    <t>Paolo Maldini</t>
  </si>
  <si>
    <r>
      <t>Lothar Matth</t>
    </r>
    <r>
      <rPr>
        <sz val="11"/>
        <color theme="1"/>
        <rFont val="Calibri"/>
        <family val="2"/>
      </rPr>
      <t>ä</t>
    </r>
    <r>
      <rPr>
        <sz val="11"/>
        <color theme="1"/>
        <rFont val="Calibri"/>
        <family val="2"/>
        <scheme val="minor"/>
      </rPr>
      <t>us</t>
    </r>
  </si>
  <si>
    <t>Diego Maradona</t>
  </si>
  <si>
    <t>Uwe Seeler</t>
  </si>
  <si>
    <t>Wladyslaw Zmuda</t>
  </si>
  <si>
    <t>Cafu</t>
  </si>
  <si>
    <t>Grzegorz Lato</t>
  </si>
  <si>
    <t>Miroslav Klose</t>
  </si>
  <si>
    <t>Ronaldo</t>
  </si>
  <si>
    <t>Karl-Heinz Rummenigge and Berti Vogts have also played 19 WC games</t>
  </si>
  <si>
    <r>
      <t>Gerd M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ller</t>
    </r>
  </si>
  <si>
    <r>
      <t>J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rgen Klinsmann</t>
    </r>
  </si>
  <si>
    <r>
      <t>Pel</t>
    </r>
    <r>
      <rPr>
        <sz val="11"/>
        <color theme="1"/>
        <rFont val="Calibri"/>
        <family val="2"/>
      </rPr>
      <t>é</t>
    </r>
  </si>
  <si>
    <t>Gabriel Batistuta</t>
  </si>
  <si>
    <t>Teofillo Cubillas</t>
  </si>
  <si>
    <t>WC Appearances</t>
  </si>
  <si>
    <t>Reached Final</t>
  </si>
  <si>
    <t>Cautions</t>
  </si>
  <si>
    <t>Michael Ballack</t>
  </si>
  <si>
    <t>Zbigniew Boniek</t>
  </si>
  <si>
    <t>Riadh Bouazizi</t>
  </si>
  <si>
    <t>Andreas Brehme</t>
  </si>
  <si>
    <t>Fabio Cannavaro</t>
  </si>
  <si>
    <t>Jose Chamot</t>
  </si>
  <si>
    <t>Alessandro Costacurta</t>
  </si>
  <si>
    <t>Dietmar Hamann</t>
  </si>
  <si>
    <t>13 more players have 4 cautions</t>
  </si>
  <si>
    <t>Penaties</t>
  </si>
  <si>
    <t>Eusebio</t>
  </si>
  <si>
    <t>Rob Rensenbrink</t>
  </si>
  <si>
    <t>Fernando Hierro</t>
  </si>
  <si>
    <t>Johan Neeskens</t>
  </si>
  <si>
    <t>Hristo Stoitchkov</t>
  </si>
  <si>
    <t>Sami Al-Jaber</t>
  </si>
  <si>
    <t>Roberto Baggio</t>
  </si>
  <si>
    <t>Igor Belanov</t>
  </si>
  <si>
    <t>Michal Bilek</t>
  </si>
  <si>
    <t>Penalties</t>
  </si>
  <si>
    <t>Top Scorers</t>
  </si>
  <si>
    <t>Diego Forlan, Uruguay
Thomas Mueller, Germany
Wesley Sneijder, Netherlands
David Villa, Spain (5 goals)</t>
  </si>
  <si>
    <t>Total Goals Scored</t>
  </si>
  <si>
    <t>Av Goals Per Match</t>
  </si>
  <si>
    <t>Av Attendance</t>
  </si>
  <si>
    <t>Oleg Salenko, Russia
Hristo Stoitchkov, Bulgaria (6 goals)</t>
  </si>
  <si>
    <t>Davor Suker, Croatia (6 goals)</t>
  </si>
  <si>
    <t>Ronaldo, Brazil (8 goals)</t>
  </si>
  <si>
    <t>Miroslav Klose, Germany (5 goals)</t>
  </si>
  <si>
    <t>Salvatore Schillaci, Italy (6 goals)</t>
  </si>
  <si>
    <t>Gary Lineker, England (6 goals)</t>
  </si>
  <si>
    <t>Paolo Rossi, Italy (6 goals)</t>
  </si>
  <si>
    <t>Mario Kempes, Argentina (6 goals)</t>
  </si>
  <si>
    <t>Grzegorz Lato, Poland (7 goals)</t>
  </si>
  <si>
    <r>
      <t>Gerd M</t>
    </r>
    <r>
      <rPr>
        <sz val="11"/>
        <color theme="1"/>
        <rFont val="Calibri"/>
        <family val="2"/>
      </rPr>
      <t>üller, Germany (10 goals)</t>
    </r>
  </si>
  <si>
    <t>Eusebio, Portugal (9 goals)</t>
  </si>
  <si>
    <t>Valentin Ivanov, Soviet Union
Drazen Jerkovic, Yugoslavia
Leonel Sanchez, Chile
Garrincha, Brazil
Florian Albert, Hungary
Vava, Brazil (4 goals)</t>
  </si>
  <si>
    <t>Just Fontaine, France (13 goals)</t>
  </si>
  <si>
    <t>Sandor Kocsis, Hungary (11 goals)</t>
  </si>
  <si>
    <t>Ademir, Brazil (9 goals)</t>
  </si>
  <si>
    <t>Leonidas, Brazil (8 goals)</t>
  </si>
  <si>
    <t>Oldrich Nejedly, Czechoslovakia (5 goals)</t>
  </si>
  <si>
    <t>Guillermo Stabile, Argentina (8 goals)</t>
  </si>
  <si>
    <t>WC</t>
  </si>
  <si>
    <t>Start</t>
  </si>
  <si>
    <t>16 other players have scored 2 penalties</t>
  </si>
  <si>
    <t>James Rodríguez (6 goals)</t>
  </si>
  <si>
    <t>Bastian Schweinsteiger</t>
  </si>
  <si>
    <t>Philipp Lahm</t>
  </si>
  <si>
    <t>Just Fontaine</t>
  </si>
  <si>
    <t>Sándor Kocsis</t>
  </si>
  <si>
    <t>Gary Lineker, Thomas Müller and Helmut Rahn have also scored 10 WC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</si>
</sst>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3" fontId="0" fillId="0" borderId="0" xfId="1" applyNumberFormat="1" applyFont="1" applyAlignment="1">
      <alignment horizontal="left" vertical="top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ont="1" applyFill="1" applyBorder="1"/>
    <xf numFmtId="0" fontId="0" fillId="2" borderId="1" xfId="0" applyFont="1" applyFill="1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3" fontId="0" fillId="0" borderId="4" xfId="1" applyNumberFormat="1" applyFont="1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'Country Stats'!$B$1</c:f>
              <c:strCache>
                <c:ptCount val="1"/>
                <c:pt idx="0">
                  <c:v>Appearances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'Country Stats'!$A$2:$A$11</c:f>
              <c:strCache>
                <c:ptCount val="10"/>
                <c:pt idx="0">
                  <c:v>Brazil</c:v>
                </c:pt>
                <c:pt idx="1">
                  <c:v>Germany</c:v>
                </c:pt>
                <c:pt idx="2">
                  <c:v>Italy</c:v>
                </c:pt>
                <c:pt idx="3">
                  <c:v>Argentina</c:v>
                </c:pt>
                <c:pt idx="4">
                  <c:v>Mexico</c:v>
                </c:pt>
                <c:pt idx="5">
                  <c:v>England</c:v>
                </c:pt>
                <c:pt idx="6">
                  <c:v>France</c:v>
                </c:pt>
                <c:pt idx="7">
                  <c:v>Spain</c:v>
                </c:pt>
                <c:pt idx="8">
                  <c:v>Belgium</c:v>
                </c:pt>
                <c:pt idx="9">
                  <c:v>Uruguay</c:v>
                </c:pt>
              </c:strCache>
            </c:strRef>
          </c:cat>
          <c:val>
            <c:numRef>
              <c:f>'Country Stats'!$B$2:$B$11</c:f>
              <c:numCache>
                <c:formatCode>General</c:formatCode>
                <c:ptCount val="10"/>
                <c:pt idx="0">
                  <c:v>21</c:v>
                </c:pt>
                <c:pt idx="1">
                  <c:v>19</c:v>
                </c:pt>
                <c:pt idx="2">
                  <c:v>19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13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C-4CA9-8346-7D510BBD59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10880"/>
        <c:axId val="30812416"/>
      </c:barChart>
      <c:catAx>
        <c:axId val="308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12416"/>
        <c:crosses val="autoZero"/>
        <c:auto val="1"/>
        <c:lblAlgn val="ctr"/>
        <c:lblOffset val="100"/>
        <c:noMultiLvlLbl val="0"/>
      </c:catAx>
      <c:valAx>
        <c:axId val="30812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10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'Player Stats'!$B$1</c:f>
              <c:strCache>
                <c:ptCount val="1"/>
                <c:pt idx="0">
                  <c:v>Games Played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'Player Stats'!$A$2:$A$11</c:f>
              <c:strCache>
                <c:ptCount val="10"/>
                <c:pt idx="0">
                  <c:v>Lothar Matthäus</c:v>
                </c:pt>
                <c:pt idx="1">
                  <c:v>Paolo Maldini</c:v>
                </c:pt>
                <c:pt idx="2">
                  <c:v>Diego Maradona</c:v>
                </c:pt>
                <c:pt idx="3">
                  <c:v>Uwe Seeler</c:v>
                </c:pt>
                <c:pt idx="4">
                  <c:v>Wladyslaw Zmuda</c:v>
                </c:pt>
                <c:pt idx="5">
                  <c:v>Cafu</c:v>
                </c:pt>
                <c:pt idx="6">
                  <c:v>Grzegorz Lato</c:v>
                </c:pt>
                <c:pt idx="7">
                  <c:v>Miroslav Klose</c:v>
                </c:pt>
                <c:pt idx="8">
                  <c:v>Grzegorz Lato</c:v>
                </c:pt>
                <c:pt idx="9">
                  <c:v>Bastian Schweinsteiger</c:v>
                </c:pt>
              </c:strCache>
            </c:strRef>
          </c:cat>
          <c:val>
            <c:numRef>
              <c:f>'Player Stats'!$B$2:$B$11</c:f>
              <c:numCache>
                <c:formatCode>General</c:formatCode>
                <c:ptCount val="10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F-43ED-904B-4D3AFFE0D4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22784"/>
        <c:axId val="30825472"/>
      </c:barChart>
      <c:catAx>
        <c:axId val="308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25472"/>
        <c:crosses val="autoZero"/>
        <c:auto val="1"/>
        <c:lblAlgn val="ctr"/>
        <c:lblOffset val="50"/>
        <c:noMultiLvlLbl val="0"/>
      </c:catAx>
      <c:valAx>
        <c:axId val="30825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822784"/>
        <c:crosses val="autoZero"/>
        <c:crossBetween val="between"/>
      </c:valAx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'Country Stats'!$B$13" fmlaRange="'Country Stats'!$A$13:$A$19" noThreeD="1" sel="1" val="0"/>
</file>

<file path=xl/ctrlProps/ctrlProp2.xml><?xml version="1.0" encoding="utf-8"?>
<formControlPr xmlns="http://schemas.microsoft.com/office/spreadsheetml/2009/9/main" objectType="Drop" dropLines="4" dropStyle="combo" dx="16" fmlaLink="'Player Stats'!$B$15" fmlaRange="'Player Stats'!$A$15:$A$18" noThreeD="1" sel="1" val="0"/>
</file>

<file path=xl/ctrlProps/ctrlProp3.xml><?xml version="1.0" encoding="utf-8"?>
<formControlPr xmlns="http://schemas.microsoft.com/office/spreadsheetml/2009/9/main" objectType="Scroll" dx="16" fmlaLink="'World Cup History'!$G$1" max="10" min="1" page="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20</xdr:row>
      <xdr:rowOff>129646</xdr:rowOff>
    </xdr:from>
    <xdr:to>
      <xdr:col>5</xdr:col>
      <xdr:colOff>394267</xdr:colOff>
      <xdr:row>31</xdr:row>
      <xdr:rowOff>179917</xdr:rowOff>
    </xdr:to>
    <xdr:graphicFrame macro="">
      <xdr:nvGraphicFramePr>
        <xdr:cNvPr id="2" name="ByCountr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1056</xdr:colOff>
      <xdr:row>21</xdr:row>
      <xdr:rowOff>174094</xdr:rowOff>
    </xdr:from>
    <xdr:to>
      <xdr:col>13</xdr:col>
      <xdr:colOff>192373</xdr:colOff>
      <xdr:row>34</xdr:row>
      <xdr:rowOff>21167</xdr:rowOff>
    </xdr:to>
    <xdr:graphicFrame macro="">
      <xdr:nvGraphicFramePr>
        <xdr:cNvPr id="3" name="ByPlaye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105834</xdr:colOff>
      <xdr:row>0</xdr:row>
      <xdr:rowOff>95250</xdr:rowOff>
    </xdr:from>
    <xdr:to>
      <xdr:col>2</xdr:col>
      <xdr:colOff>571501</xdr:colOff>
      <xdr:row>4</xdr:row>
      <xdr:rowOff>110814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10000" r="8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95250"/>
          <a:ext cx="1397000" cy="777564"/>
        </a:xfrm>
        <a:prstGeom prst="rect">
          <a:avLst/>
        </a:prstGeom>
      </xdr:spPr>
    </xdr:pic>
    <xdr:clientData/>
  </xdr:twoCellAnchor>
  <xdr:twoCellAnchor>
    <xdr:from>
      <xdr:col>2</xdr:col>
      <xdr:colOff>293158</xdr:colOff>
      <xdr:row>1</xdr:row>
      <xdr:rowOff>24194</xdr:rowOff>
    </xdr:from>
    <xdr:to>
      <xdr:col>17</xdr:col>
      <xdr:colOff>378883</xdr:colOff>
      <xdr:row>3</xdr:row>
      <xdr:rowOff>127000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520825" y="214694"/>
          <a:ext cx="9293225" cy="4838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3200" b="1" u="none">
              <a:solidFill>
                <a:schemeClr val="accent4">
                  <a:lumMod val="75000"/>
                </a:schemeClr>
              </a:solidFill>
            </a:rPr>
            <a:t>FIFA World Cup Dashboard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66675</xdr:rowOff>
        </xdr:from>
        <xdr:to>
          <xdr:col>2</xdr:col>
          <xdr:colOff>1152525</xdr:colOff>
          <xdr:row>20</xdr:row>
          <xdr:rowOff>85725</xdr:rowOff>
        </xdr:to>
        <xdr:sp macro="" textlink="">
          <xdr:nvSpPr>
            <xdr:cNvPr id="1027" name="cboCountry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57150</xdr:rowOff>
        </xdr:from>
        <xdr:to>
          <xdr:col>8</xdr:col>
          <xdr:colOff>600075</xdr:colOff>
          <xdr:row>20</xdr:row>
          <xdr:rowOff>76200</xdr:rowOff>
        </xdr:to>
        <xdr:sp macro="" textlink="">
          <xdr:nvSpPr>
            <xdr:cNvPr id="1028" name="cboByPlayer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</xdr:row>
          <xdr:rowOff>0</xdr:rowOff>
        </xdr:from>
        <xdr:to>
          <xdr:col>1</xdr:col>
          <xdr:colOff>180975</xdr:colOff>
          <xdr:row>16</xdr:row>
          <xdr:rowOff>171450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317500</xdr:colOff>
      <xdr:row>18</xdr:row>
      <xdr:rowOff>158750</xdr:rowOff>
    </xdr:from>
    <xdr:to>
      <xdr:col>5</xdr:col>
      <xdr:colOff>433916</xdr:colOff>
      <xdr:row>34</xdr:row>
      <xdr:rowOff>10584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7500" y="3587750"/>
          <a:ext cx="4519083" cy="2899834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31749</xdr:colOff>
      <xdr:row>18</xdr:row>
      <xdr:rowOff>158750</xdr:rowOff>
    </xdr:from>
    <xdr:to>
      <xdr:col>14</xdr:col>
      <xdr:colOff>571499</xdr:colOff>
      <xdr:row>34</xdr:row>
      <xdr:rowOff>10584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722812" y="3587750"/>
          <a:ext cx="5873750" cy="2899834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190500</xdr:colOff>
      <xdr:row>18</xdr:row>
      <xdr:rowOff>169334</xdr:rowOff>
    </xdr:from>
    <xdr:to>
      <xdr:col>5</xdr:col>
      <xdr:colOff>423333</xdr:colOff>
      <xdr:row>20</xdr:row>
      <xdr:rowOff>148334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09333" y="3598334"/>
          <a:ext cx="2116667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GB" sz="1600" b="1">
              <a:solidFill>
                <a:schemeClr val="accent4">
                  <a:lumMod val="75000"/>
                </a:schemeClr>
              </a:solidFill>
            </a:rPr>
            <a:t>Country Statistics</a:t>
          </a:r>
        </a:p>
      </xdr:txBody>
    </xdr:sp>
    <xdr:clientData/>
  </xdr:twoCellAnchor>
  <xdr:twoCellAnchor>
    <xdr:from>
      <xdr:col>11</xdr:col>
      <xdr:colOff>288412</xdr:colOff>
      <xdr:row>18</xdr:row>
      <xdr:rowOff>171979</xdr:rowOff>
    </xdr:from>
    <xdr:to>
      <xdr:col>14</xdr:col>
      <xdr:colOff>556963</xdr:colOff>
      <xdr:row>20</xdr:row>
      <xdr:rowOff>150979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015568" y="3600979"/>
          <a:ext cx="2566458" cy="36000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GB" sz="1600" b="1">
              <a:solidFill>
                <a:schemeClr val="accent4">
                  <a:lumMod val="75000"/>
                </a:schemeClr>
              </a:solidFill>
            </a:rPr>
            <a:t>Player Statistics</a:t>
          </a:r>
        </a:p>
      </xdr:txBody>
    </xdr:sp>
    <xdr:clientData/>
  </xdr:twoCellAnchor>
  <xdr:twoCellAnchor>
    <xdr:from>
      <xdr:col>0</xdr:col>
      <xdr:colOff>80758</xdr:colOff>
      <xdr:row>9</xdr:row>
      <xdr:rowOff>1870</xdr:rowOff>
    </xdr:from>
    <xdr:to>
      <xdr:col>0</xdr:col>
      <xdr:colOff>220523</xdr:colOff>
      <xdr:row>9</xdr:row>
      <xdr:rowOff>137896</xdr:rowOff>
    </xdr:to>
    <xdr:sp macro="" textlink="">
      <xdr:nvSpPr>
        <xdr:cNvPr id="6" name="CurrentRow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5400000">
          <a:off x="82628" y="1714500"/>
          <a:ext cx="136026" cy="139765"/>
        </a:xfrm>
        <a:prstGeom prst="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582083</xdr:colOff>
      <xdr:row>10</xdr:row>
      <xdr:rowOff>148167</xdr:rowOff>
    </xdr:from>
    <xdr:to>
      <xdr:col>14</xdr:col>
      <xdr:colOff>583406</xdr:colOff>
      <xdr:row>18</xdr:row>
      <xdr:rowOff>52917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665927" y="2053167"/>
          <a:ext cx="5942542" cy="1428750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9"/>
  <sheetViews>
    <sheetView workbookViewId="0">
      <selection activeCell="B2" sqref="B2:B11"/>
    </sheetView>
  </sheetViews>
  <sheetFormatPr defaultRowHeight="15" x14ac:dyDescent="0.25"/>
  <cols>
    <col min="2" max="2" width="11.7109375" bestFit="1" customWidth="1"/>
    <col min="3" max="3" width="14.140625" bestFit="1" customWidth="1"/>
    <col min="4" max="4" width="12" bestFit="1" customWidth="1"/>
    <col min="8" max="8" width="12.42578125" bestFit="1" customWidth="1"/>
    <col min="11" max="11" width="12.42578125" bestFit="1" customWidth="1"/>
    <col min="14" max="14" width="13.7109375" bestFit="1" customWidth="1"/>
    <col min="17" max="17" width="14.5703125" bestFit="1" customWidth="1"/>
    <col min="19" max="19" width="12" bestFit="1" customWidth="1"/>
  </cols>
  <sheetData>
    <row r="1" spans="1:23" x14ac:dyDescent="0.25">
      <c r="A1" s="1" t="s">
        <v>23</v>
      </c>
      <c r="B1" s="1" t="str">
        <f>CHOOSE($B$13,K1,N1,Q1,T1,W1,E1,H1)</f>
        <v>Appearances</v>
      </c>
      <c r="D1" s="1" t="s">
        <v>23</v>
      </c>
      <c r="E1" s="1" t="s">
        <v>25</v>
      </c>
      <c r="G1" s="1" t="s">
        <v>23</v>
      </c>
      <c r="H1" s="1" t="s">
        <v>26</v>
      </c>
      <c r="J1" s="1" t="s">
        <v>23</v>
      </c>
      <c r="K1" s="1" t="s">
        <v>27</v>
      </c>
      <c r="M1" s="1" t="s">
        <v>23</v>
      </c>
      <c r="N1" s="1" t="s">
        <v>29</v>
      </c>
      <c r="P1" s="1" t="s">
        <v>23</v>
      </c>
      <c r="Q1" s="1" t="s">
        <v>30</v>
      </c>
      <c r="S1" s="1" t="s">
        <v>23</v>
      </c>
      <c r="T1" s="1" t="s">
        <v>34</v>
      </c>
      <c r="V1" s="1" t="s">
        <v>23</v>
      </c>
      <c r="W1" s="1" t="s">
        <v>31</v>
      </c>
    </row>
    <row r="2" spans="1:23" x14ac:dyDescent="0.25">
      <c r="A2" t="str">
        <f>CHOOSE($B$13,J2,M2,P2,S3,V2,D2,G2)</f>
        <v>Brazil</v>
      </c>
      <c r="B2">
        <f>CHOOSE($B$13,K2,N2,Q2,T2,W2,E2,H2)</f>
        <v>21</v>
      </c>
      <c r="D2" t="s">
        <v>18</v>
      </c>
      <c r="E2">
        <v>70</v>
      </c>
      <c r="G2" t="s">
        <v>18</v>
      </c>
      <c r="H2">
        <v>221</v>
      </c>
      <c r="J2" t="s">
        <v>18</v>
      </c>
      <c r="K2">
        <v>21</v>
      </c>
      <c r="M2" t="s">
        <v>9</v>
      </c>
      <c r="N2">
        <v>106</v>
      </c>
      <c r="P2" t="s">
        <v>18</v>
      </c>
      <c r="Q2">
        <v>5</v>
      </c>
      <c r="S2" t="s">
        <v>9</v>
      </c>
      <c r="T2">
        <v>8</v>
      </c>
      <c r="V2" t="s">
        <v>9</v>
      </c>
      <c r="W2">
        <v>13</v>
      </c>
    </row>
    <row r="3" spans="1:23" x14ac:dyDescent="0.25">
      <c r="A3" t="str">
        <f>CHOOSE($B$13,J3,M3,P3,S2,V3,D3,G3)</f>
        <v>Germany</v>
      </c>
      <c r="B3">
        <f t="shared" ref="B3:B11" si="0">CHOOSE($B$13,K3,N3,Q3,T3,W3,E3,H3)</f>
        <v>19</v>
      </c>
      <c r="D3" t="s">
        <v>9</v>
      </c>
      <c r="E3">
        <v>66</v>
      </c>
      <c r="G3" t="s">
        <v>9</v>
      </c>
      <c r="H3">
        <v>224</v>
      </c>
      <c r="J3" t="s">
        <v>9</v>
      </c>
      <c r="K3">
        <v>19</v>
      </c>
      <c r="M3" t="s">
        <v>18</v>
      </c>
      <c r="N3">
        <v>104</v>
      </c>
      <c r="P3" t="s">
        <v>13</v>
      </c>
      <c r="Q3">
        <v>4</v>
      </c>
      <c r="S3" t="s">
        <v>18</v>
      </c>
      <c r="T3">
        <v>7</v>
      </c>
      <c r="V3" t="s">
        <v>18</v>
      </c>
      <c r="W3">
        <v>11</v>
      </c>
    </row>
    <row r="4" spans="1:23" x14ac:dyDescent="0.25">
      <c r="A4" t="str">
        <f>CHOOSE($B$13,J4,M4,P4,S4,V4,D4,G5)</f>
        <v>Italy</v>
      </c>
      <c r="B4">
        <f t="shared" si="0"/>
        <v>19</v>
      </c>
      <c r="D4" t="s">
        <v>13</v>
      </c>
      <c r="E4">
        <v>45</v>
      </c>
      <c r="G4" t="s">
        <v>15</v>
      </c>
      <c r="H4">
        <v>131</v>
      </c>
      <c r="J4" t="s">
        <v>13</v>
      </c>
      <c r="K4">
        <v>19</v>
      </c>
      <c r="M4" t="s">
        <v>13</v>
      </c>
      <c r="N4">
        <v>83</v>
      </c>
      <c r="P4" t="s">
        <v>9</v>
      </c>
      <c r="Q4">
        <v>4</v>
      </c>
      <c r="S4" t="s">
        <v>13</v>
      </c>
      <c r="T4">
        <v>6</v>
      </c>
      <c r="V4" t="s">
        <v>13</v>
      </c>
      <c r="W4">
        <v>8</v>
      </c>
    </row>
    <row r="5" spans="1:23" x14ac:dyDescent="0.25">
      <c r="A5" t="str">
        <f>CHOOSE($B$13,J5,M5,P5,S5,V5,D5,G4)</f>
        <v>Argentina</v>
      </c>
      <c r="B5">
        <f t="shared" si="0"/>
        <v>17</v>
      </c>
      <c r="D5" t="s">
        <v>15</v>
      </c>
      <c r="E5">
        <v>42</v>
      </c>
      <c r="G5" t="s">
        <v>13</v>
      </c>
      <c r="H5">
        <v>128</v>
      </c>
      <c r="J5" t="s">
        <v>15</v>
      </c>
      <c r="K5">
        <v>17</v>
      </c>
      <c r="M5" t="s">
        <v>15</v>
      </c>
      <c r="N5">
        <v>77</v>
      </c>
      <c r="P5" t="s">
        <v>15</v>
      </c>
      <c r="Q5">
        <v>2</v>
      </c>
      <c r="S5" t="s">
        <v>15</v>
      </c>
      <c r="T5">
        <v>5</v>
      </c>
      <c r="V5" t="s">
        <v>11</v>
      </c>
      <c r="W5">
        <v>5</v>
      </c>
    </row>
    <row r="6" spans="1:23" x14ac:dyDescent="0.25">
      <c r="A6" t="str">
        <f t="shared" ref="A6:A11" si="1">CHOOSE($B$13,J6,M6,P6,S6,V6,D6,G6)</f>
        <v>Mexico</v>
      </c>
      <c r="B6">
        <f t="shared" si="0"/>
        <v>16</v>
      </c>
      <c r="D6" t="s">
        <v>7</v>
      </c>
      <c r="E6">
        <v>29</v>
      </c>
      <c r="G6" t="s">
        <v>11</v>
      </c>
      <c r="H6">
        <v>106</v>
      </c>
      <c r="J6" t="s">
        <v>14</v>
      </c>
      <c r="K6">
        <v>16</v>
      </c>
      <c r="M6" t="s">
        <v>4</v>
      </c>
      <c r="N6">
        <v>62</v>
      </c>
      <c r="P6" t="s">
        <v>3</v>
      </c>
      <c r="Q6">
        <v>2</v>
      </c>
      <c r="S6" t="s">
        <v>8</v>
      </c>
      <c r="T6">
        <v>3</v>
      </c>
      <c r="V6" t="s">
        <v>3</v>
      </c>
      <c r="W6">
        <v>5</v>
      </c>
    </row>
    <row r="7" spans="1:23" x14ac:dyDescent="0.25">
      <c r="A7" t="str">
        <f t="shared" si="1"/>
        <v>England</v>
      </c>
      <c r="B7">
        <f t="shared" si="0"/>
        <v>15</v>
      </c>
      <c r="D7" t="s">
        <v>11</v>
      </c>
      <c r="E7">
        <v>28</v>
      </c>
      <c r="G7" t="s">
        <v>7</v>
      </c>
      <c r="H7">
        <v>92</v>
      </c>
      <c r="J7" t="s">
        <v>4</v>
      </c>
      <c r="K7">
        <v>15</v>
      </c>
      <c r="M7" t="s">
        <v>7</v>
      </c>
      <c r="N7">
        <v>59</v>
      </c>
      <c r="P7" t="s">
        <v>4</v>
      </c>
      <c r="Q7">
        <v>1</v>
      </c>
      <c r="S7" t="s">
        <v>3</v>
      </c>
      <c r="T7">
        <v>2</v>
      </c>
      <c r="V7" t="s">
        <v>15</v>
      </c>
      <c r="W7">
        <v>5</v>
      </c>
    </row>
    <row r="8" spans="1:23" x14ac:dyDescent="0.25">
      <c r="A8" t="str">
        <f>CHOOSE($B$13,J8,M8,P8,S8,V8,D9,G8)</f>
        <v>France</v>
      </c>
      <c r="B8">
        <f t="shared" si="0"/>
        <v>15</v>
      </c>
      <c r="D8" t="s">
        <v>8</v>
      </c>
      <c r="E8">
        <v>27</v>
      </c>
      <c r="G8" t="s">
        <v>22</v>
      </c>
      <c r="H8">
        <v>87</v>
      </c>
      <c r="J8" t="s">
        <v>11</v>
      </c>
      <c r="K8">
        <v>15</v>
      </c>
      <c r="M8" t="s">
        <v>11</v>
      </c>
      <c r="N8">
        <v>59</v>
      </c>
      <c r="P8" t="s">
        <v>11</v>
      </c>
      <c r="Q8">
        <v>1</v>
      </c>
      <c r="S8" t="s">
        <v>22</v>
      </c>
      <c r="T8">
        <v>2</v>
      </c>
      <c r="V8" t="s">
        <v>8</v>
      </c>
      <c r="W8">
        <v>5</v>
      </c>
    </row>
    <row r="9" spans="1:23" x14ac:dyDescent="0.25">
      <c r="A9" t="str">
        <f>CHOOSE($B$13,J9,M9,P9,S9,V9,D8,G10)</f>
        <v>Spain</v>
      </c>
      <c r="B9">
        <f t="shared" si="0"/>
        <v>15</v>
      </c>
      <c r="D9" t="s">
        <v>4</v>
      </c>
      <c r="E9">
        <v>26</v>
      </c>
      <c r="G9" t="s">
        <v>3</v>
      </c>
      <c r="H9">
        <v>80</v>
      </c>
      <c r="J9" t="s">
        <v>7</v>
      </c>
      <c r="K9">
        <v>15</v>
      </c>
      <c r="M9" t="s">
        <v>14</v>
      </c>
      <c r="N9">
        <v>53</v>
      </c>
      <c r="P9" t="s">
        <v>7</v>
      </c>
      <c r="Q9">
        <v>1</v>
      </c>
      <c r="S9" t="s">
        <v>21</v>
      </c>
      <c r="T9">
        <v>2</v>
      </c>
      <c r="V9" t="s">
        <v>17</v>
      </c>
      <c r="W9">
        <v>4</v>
      </c>
    </row>
    <row r="10" spans="1:23" x14ac:dyDescent="0.25">
      <c r="A10" t="str">
        <f>CHOOSE($B$13,J10,M10,P10,S10,V10,D10,G9)</f>
        <v>Belgium</v>
      </c>
      <c r="B10">
        <f t="shared" si="0"/>
        <v>13</v>
      </c>
      <c r="D10" t="s">
        <v>3</v>
      </c>
      <c r="E10">
        <v>20</v>
      </c>
      <c r="G10" t="s">
        <v>4</v>
      </c>
      <c r="H10">
        <v>79</v>
      </c>
      <c r="J10" t="s">
        <v>28</v>
      </c>
      <c r="K10">
        <v>13</v>
      </c>
      <c r="M10" t="s">
        <v>3</v>
      </c>
      <c r="N10">
        <v>51</v>
      </c>
      <c r="Q10" s="8"/>
      <c r="S10" t="s">
        <v>11</v>
      </c>
      <c r="T10">
        <v>2</v>
      </c>
      <c r="V10" t="s">
        <v>32</v>
      </c>
      <c r="W10">
        <v>2</v>
      </c>
    </row>
    <row r="11" spans="1:23" x14ac:dyDescent="0.25">
      <c r="A11" t="str">
        <f t="shared" si="1"/>
        <v>Uruguay</v>
      </c>
      <c r="B11">
        <f t="shared" si="0"/>
        <v>15</v>
      </c>
      <c r="D11" t="s">
        <v>17</v>
      </c>
      <c r="E11">
        <v>16</v>
      </c>
      <c r="G11" t="s">
        <v>17</v>
      </c>
      <c r="H11">
        <v>74</v>
      </c>
      <c r="J11" t="s">
        <v>3</v>
      </c>
      <c r="K11">
        <v>15</v>
      </c>
      <c r="M11" t="s">
        <v>17</v>
      </c>
      <c r="N11">
        <v>46</v>
      </c>
      <c r="Q11" s="8"/>
      <c r="S11" t="s">
        <v>17</v>
      </c>
      <c r="T11">
        <v>1</v>
      </c>
      <c r="V11" t="s">
        <v>4</v>
      </c>
      <c r="W11">
        <v>2</v>
      </c>
    </row>
    <row r="13" spans="1:23" x14ac:dyDescent="0.25">
      <c r="A13" t="s">
        <v>51</v>
      </c>
      <c r="B13">
        <v>1</v>
      </c>
      <c r="S13" t="s">
        <v>35</v>
      </c>
      <c r="V13" t="s">
        <v>33</v>
      </c>
    </row>
    <row r="14" spans="1:23" x14ac:dyDescent="0.25">
      <c r="A14" t="s">
        <v>29</v>
      </c>
    </row>
    <row r="15" spans="1:23" x14ac:dyDescent="0.25">
      <c r="A15" t="s">
        <v>30</v>
      </c>
    </row>
    <row r="16" spans="1:23" x14ac:dyDescent="0.25">
      <c r="A16" t="s">
        <v>52</v>
      </c>
    </row>
    <row r="17" spans="1:1" x14ac:dyDescent="0.25">
      <c r="A17" t="s">
        <v>31</v>
      </c>
    </row>
    <row r="18" spans="1:1" x14ac:dyDescent="0.25">
      <c r="A18" t="s">
        <v>25</v>
      </c>
    </row>
    <row r="19" spans="1:1" x14ac:dyDescent="0.25">
      <c r="A19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6:Q22"/>
  <sheetViews>
    <sheetView showGridLines="0" showRowColHeaders="0" tabSelected="1" zoomScale="80" zoomScaleNormal="80" workbookViewId="0">
      <selection activeCell="R57" sqref="R57"/>
    </sheetView>
  </sheetViews>
  <sheetFormatPr defaultRowHeight="15" x14ac:dyDescent="0.25"/>
  <cols>
    <col min="1" max="1" width="4.7109375" customWidth="1"/>
    <col min="3" max="3" width="19.28515625" bestFit="1" customWidth="1"/>
    <col min="4" max="5" width="14.140625" bestFit="1" customWidth="1"/>
    <col min="12" max="12" width="16.28515625" customWidth="1"/>
  </cols>
  <sheetData>
    <row r="6" spans="2:17" x14ac:dyDescent="0.25">
      <c r="Q6" s="9"/>
    </row>
    <row r="7" spans="2:17" x14ac:dyDescent="0.25">
      <c r="B7" s="10" t="s">
        <v>0</v>
      </c>
      <c r="C7" s="10" t="s">
        <v>1</v>
      </c>
      <c r="D7" s="10" t="s">
        <v>5</v>
      </c>
      <c r="E7" s="10" t="s">
        <v>6</v>
      </c>
      <c r="G7" s="11" t="s">
        <v>76</v>
      </c>
      <c r="H7" s="12"/>
      <c r="I7" s="11" t="s">
        <v>77</v>
      </c>
      <c r="J7" s="12"/>
      <c r="K7" s="10" t="s">
        <v>74</v>
      </c>
      <c r="L7" s="13"/>
      <c r="M7" s="10" t="s">
        <v>78</v>
      </c>
      <c r="N7" s="13"/>
    </row>
    <row r="8" spans="2:17" ht="15" customHeight="1" x14ac:dyDescent="0.25">
      <c r="B8">
        <f ca="1">OFFSET('World Cup History'!A1,'World Cup History'!$G$1,0,1,1)</f>
        <v>2014</v>
      </c>
      <c r="C8" t="str">
        <f ca="1">OFFSET('World Cup History'!B1,'World Cup History'!$G$1,0,1,1)</f>
        <v>Brazil</v>
      </c>
      <c r="D8" t="str">
        <f ca="1">OFFSET('World Cup History'!C1,'World Cup History'!$G$1,0,1,1)</f>
        <v>Germany</v>
      </c>
      <c r="E8" t="str">
        <f ca="1">OFFSET('World Cup History'!D1,'World Cup History'!$G$1,0,1,1)</f>
        <v>Argentina</v>
      </c>
      <c r="G8" s="15">
        <v>161</v>
      </c>
      <c r="H8" s="15"/>
      <c r="I8" s="15">
        <v>2.52</v>
      </c>
      <c r="J8" s="15"/>
      <c r="K8" s="17" t="s">
        <v>81</v>
      </c>
      <c r="L8" s="17"/>
      <c r="M8" s="16">
        <v>42268</v>
      </c>
      <c r="N8" s="16"/>
    </row>
    <row r="9" spans="2:17" x14ac:dyDescent="0.25">
      <c r="B9" s="14">
        <f ca="1">OFFSET('World Cup History'!A3,'World Cup History'!$G$1,0,1,1)</f>
        <v>2006</v>
      </c>
      <c r="C9" s="14" t="str">
        <f ca="1">OFFSET('World Cup History'!B3,'World Cup History'!$G$1,0,1,1)</f>
        <v>Germany</v>
      </c>
      <c r="D9" s="14" t="str">
        <f ca="1">OFFSET('World Cup History'!C3,'World Cup History'!$G$1,0,1,1)</f>
        <v>Italy</v>
      </c>
      <c r="E9" s="14" t="str">
        <f ca="1">OFFSET('World Cup History'!D3,'World Cup History'!$G$1,0,1,1)</f>
        <v>France</v>
      </c>
      <c r="K9" s="18"/>
      <c r="L9" s="18"/>
    </row>
    <row r="10" spans="2:17" x14ac:dyDescent="0.25">
      <c r="B10" s="14">
        <f ca="1">OFFSET('World Cup History'!A4,'World Cup History'!$G$1,0,1,1)</f>
        <v>2002</v>
      </c>
      <c r="C10" s="14" t="str">
        <f ca="1">OFFSET('World Cup History'!B4,'World Cup History'!$G$1,0,1,1)</f>
        <v>South Korea &amp; Japan</v>
      </c>
      <c r="D10" s="14" t="str">
        <f ca="1">OFFSET('World Cup History'!C4,'World Cup History'!$G$1,0,1,1)</f>
        <v>Brazil</v>
      </c>
      <c r="E10" s="14" t="str">
        <f ca="1">OFFSET('World Cup History'!D4,'World Cup History'!$G$1,0,1,1)</f>
        <v>Germany</v>
      </c>
      <c r="K10" s="18"/>
      <c r="L10" s="18"/>
    </row>
    <row r="11" spans="2:17" x14ac:dyDescent="0.25">
      <c r="B11" s="14">
        <f ca="1">OFFSET('World Cup History'!A5,'World Cup History'!$G$1,0,1,1)</f>
        <v>1998</v>
      </c>
      <c r="C11" s="14" t="str">
        <f ca="1">OFFSET('World Cup History'!B5,'World Cup History'!$G$1,0,1,1)</f>
        <v>France</v>
      </c>
      <c r="D11" s="14" t="str">
        <f ca="1">OFFSET('World Cup History'!C5,'World Cup History'!$G$1,0,1,1)</f>
        <v>France</v>
      </c>
      <c r="E11" s="14" t="str">
        <f ca="1">OFFSET('World Cup History'!D5,'World Cup History'!$G$1,0,1,1)</f>
        <v>Brazil</v>
      </c>
      <c r="K11" s="18"/>
      <c r="L11" s="18"/>
    </row>
    <row r="12" spans="2:17" x14ac:dyDescent="0.25">
      <c r="B12">
        <f ca="1">OFFSET('World Cup History'!A6,'World Cup History'!$G$1,0,1,1)</f>
        <v>1994</v>
      </c>
      <c r="C12" t="str">
        <f ca="1">OFFSET('World Cup History'!B6,'World Cup History'!$G$1,0,1,1)</f>
        <v>USA</v>
      </c>
      <c r="D12" t="str">
        <f ca="1">OFFSET('World Cup History'!C6,'World Cup History'!$G$1,0,1,1)</f>
        <v>Brazil</v>
      </c>
      <c r="E12" t="str">
        <f ca="1">OFFSET('World Cup History'!D6,'World Cup History'!$G$1,0,1,1)</f>
        <v>Italy</v>
      </c>
      <c r="G12" s="1" t="s">
        <v>97</v>
      </c>
      <c r="H12" s="1" t="s">
        <v>26</v>
      </c>
      <c r="J12" s="1" t="s">
        <v>97</v>
      </c>
      <c r="K12" s="1" t="s">
        <v>77</v>
      </c>
      <c r="M12" s="1" t="s">
        <v>97</v>
      </c>
      <c r="N12" s="1" t="s">
        <v>78</v>
      </c>
    </row>
    <row r="13" spans="2:17" x14ac:dyDescent="0.25">
      <c r="B13" s="14">
        <f ca="1">OFFSET('World Cup History'!A7,'World Cup History'!$G$1,0,1,1)</f>
        <v>1990</v>
      </c>
      <c r="C13" s="14" t="str">
        <f ca="1">OFFSET('World Cup History'!B7,'World Cup History'!$G$1,0,1,1)</f>
        <v>Italy</v>
      </c>
      <c r="D13" s="14" t="str">
        <f ca="1">OFFSET('World Cup History'!C7,'World Cup History'!$G$1,0,1,1)</f>
        <v>West Germany</v>
      </c>
      <c r="E13" s="14" t="str">
        <f ca="1">OFFSET('World Cup History'!D7,'World Cup History'!$G$1,0,1,1)</f>
        <v>Argentina</v>
      </c>
      <c r="G13" s="2">
        <v>1998</v>
      </c>
      <c r="H13" s="2">
        <v>171</v>
      </c>
      <c r="J13" s="6">
        <v>1954</v>
      </c>
      <c r="K13" s="6">
        <v>5.38</v>
      </c>
      <c r="M13" s="6">
        <v>1994</v>
      </c>
      <c r="N13" s="7">
        <v>68982</v>
      </c>
    </row>
    <row r="14" spans="2:17" x14ac:dyDescent="0.25">
      <c r="B14" s="14">
        <f ca="1">OFFSET('World Cup History'!A8,'World Cup History'!$G$1,0,1,1)</f>
        <v>1986</v>
      </c>
      <c r="C14" s="14" t="str">
        <f ca="1">OFFSET('World Cup History'!B8,'World Cup History'!$G$1,0,1,1)</f>
        <v>Mexico</v>
      </c>
      <c r="D14" s="14" t="str">
        <f ca="1">OFFSET('World Cup History'!C8,'World Cup History'!$G$1,0,1,1)</f>
        <v>Argentina</v>
      </c>
      <c r="E14" s="14" t="str">
        <f ca="1">OFFSET('World Cup History'!D8,'World Cup History'!$G$1,0,1,1)</f>
        <v>West Germany</v>
      </c>
      <c r="G14" s="2">
        <v>2002</v>
      </c>
      <c r="H14" s="2">
        <v>161</v>
      </c>
      <c r="J14" s="6">
        <v>1938</v>
      </c>
      <c r="K14" s="6">
        <v>4.67</v>
      </c>
      <c r="M14" s="6">
        <v>2006</v>
      </c>
      <c r="N14" s="7">
        <v>52491</v>
      </c>
    </row>
    <row r="15" spans="2:17" x14ac:dyDescent="0.25">
      <c r="B15" s="14">
        <f ca="1">OFFSET('World Cup History'!A9,'World Cup History'!$G$1,0,1,1)</f>
        <v>1982</v>
      </c>
      <c r="C15" s="14" t="str">
        <f ca="1">OFFSET('World Cup History'!B9,'World Cup History'!$G$1,0,1,1)</f>
        <v>Spain</v>
      </c>
      <c r="D15" s="14" t="str">
        <f ca="1">OFFSET('World Cup History'!C9,'World Cup History'!$G$1,0,1,1)</f>
        <v>Italy</v>
      </c>
      <c r="E15" s="14" t="str">
        <f ca="1">OFFSET('World Cup History'!D9,'World Cup History'!$G$1,0,1,1)</f>
        <v>West Germany</v>
      </c>
      <c r="G15" s="2">
        <v>2006</v>
      </c>
      <c r="H15" s="2">
        <v>147</v>
      </c>
      <c r="J15" s="6">
        <v>1934</v>
      </c>
      <c r="K15" s="6">
        <v>4.12</v>
      </c>
      <c r="M15" s="6">
        <v>1966</v>
      </c>
      <c r="N15" s="7">
        <v>51216</v>
      </c>
    </row>
    <row r="16" spans="2:17" x14ac:dyDescent="0.25">
      <c r="B16">
        <f ca="1">OFFSET('World Cup History'!A10,'World Cup History'!$G$1,0,1,1)</f>
        <v>1978</v>
      </c>
      <c r="C16" t="str">
        <f ca="1">OFFSET('World Cup History'!B10,'World Cup History'!$G$1,0,1,1)</f>
        <v>Argentina</v>
      </c>
      <c r="D16" t="str">
        <f ca="1">OFFSET('World Cup History'!C10,'World Cup History'!$G$1,0,1,1)</f>
        <v>Argentina</v>
      </c>
      <c r="E16" t="str">
        <f ca="1">OFFSET('World Cup History'!D10,'World Cup History'!$G$1,0,1,1)</f>
        <v>Netherlands</v>
      </c>
      <c r="G16" s="2">
        <v>1982</v>
      </c>
      <c r="H16" s="2">
        <v>146</v>
      </c>
      <c r="J16" s="6">
        <v>1950</v>
      </c>
      <c r="K16" s="6">
        <v>4</v>
      </c>
      <c r="M16" s="6">
        <v>1970</v>
      </c>
      <c r="N16" s="7">
        <v>50124</v>
      </c>
    </row>
    <row r="17" spans="2:14" x14ac:dyDescent="0.25">
      <c r="B17">
        <f ca="1">OFFSET('World Cup History'!A11,'World Cup History'!$G$1,0,1,1)</f>
        <v>1974</v>
      </c>
      <c r="C17" t="str">
        <f ca="1">OFFSET('World Cup History'!B11,'World Cup History'!$G$1,0,1,1)</f>
        <v>Germany</v>
      </c>
      <c r="D17" t="str">
        <f ca="1">OFFSET('World Cup History'!C11,'World Cup History'!$G$1,0,1,1)</f>
        <v>West Germany</v>
      </c>
      <c r="E17" t="str">
        <f ca="1">OFFSET('World Cup History'!D11,'World Cup History'!$G$1,0,1,1)</f>
        <v>Netherlands</v>
      </c>
      <c r="G17" s="2">
        <v>2010</v>
      </c>
      <c r="H17" s="2">
        <v>145</v>
      </c>
      <c r="J17" s="6">
        <v>1930</v>
      </c>
      <c r="K17" s="6">
        <v>3.89</v>
      </c>
      <c r="M17" s="6">
        <v>2010</v>
      </c>
      <c r="N17" s="7">
        <v>49199</v>
      </c>
    </row>
    <row r="22" spans="2:14" x14ac:dyDescent="0.25">
      <c r="I22" t="str">
        <f>'Player Stats'!$A$13</f>
        <v>Karl-Heinz Rummenigge and Berti Vogts have also played 19 WC games</v>
      </c>
    </row>
  </sheetData>
  <mergeCells count="4">
    <mergeCell ref="G8:H8"/>
    <mergeCell ref="I8:J8"/>
    <mergeCell ref="M8:N8"/>
    <mergeCell ref="K8:L11"/>
  </mergeCells>
  <conditionalFormatting sqref="H13:H1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{EB33D624-870E-4D2A-933B-C8FB5EF5E5AE}</x14:id>
        </ext>
      </extLst>
    </cfRule>
  </conditionalFormatting>
  <conditionalFormatting sqref="K13:K1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{F7025BA6-E37C-40F7-AEDD-A843865C3546}</x14:id>
        </ext>
      </extLst>
    </cfRule>
  </conditionalFormatting>
  <conditionalFormatting sqref="N13:N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{48D5C158-F213-492B-B4D4-3E1A0E9DD317}</x14:id>
        </ext>
      </extLst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boCountry">
              <controlPr defaultSize="0" autoLine="0" autoPict="0">
                <anchor moveWithCells="1">
                  <from>
                    <xdr:col>1</xdr:col>
                    <xdr:colOff>57150</xdr:colOff>
                    <xdr:row>19</xdr:row>
                    <xdr:rowOff>66675</xdr:rowOff>
                  </from>
                  <to>
                    <xdr:col>2</xdr:col>
                    <xdr:colOff>1152525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boByPlayer">
              <controlPr defaultSize="0" autoLine="0" autoPict="0">
                <anchor moveWithCells="1">
                  <from>
                    <xdr:col>6</xdr:col>
                    <xdr:colOff>133350</xdr:colOff>
                    <xdr:row>19</xdr:row>
                    <xdr:rowOff>57150</xdr:rowOff>
                  </from>
                  <to>
                    <xdr:col>8</xdr:col>
                    <xdr:colOff>600075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Scroll Bar 5">
              <controlPr defaultSize="0" autoPict="0">
                <anchor moveWithCells="1">
                  <from>
                    <xdr:col>0</xdr:col>
                    <xdr:colOff>314325</xdr:colOff>
                    <xdr:row>7</xdr:row>
                    <xdr:rowOff>0</xdr:rowOff>
                  </from>
                  <to>
                    <xdr:col>1</xdr:col>
                    <xdr:colOff>180975</xdr:colOff>
                    <xdr:row>16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33D624-870E-4D2A-933B-C8FB5EF5E5A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H13:H17</xm:sqref>
        </x14:conditionalFormatting>
        <x14:conditionalFormatting xmlns:xm="http://schemas.microsoft.com/office/excel/2006/main">
          <x14:cfRule type="dataBar" id="{F7025BA6-E37C-40F7-AEDD-A843865C354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K13:K17</xm:sqref>
        </x14:conditionalFormatting>
        <x14:conditionalFormatting xmlns:xm="http://schemas.microsoft.com/office/excel/2006/main">
          <x14:cfRule type="dataBar" id="{48D5C158-F213-492B-B4D4-3E1A0E9DD31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N13:N17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8"/>
  <sheetViews>
    <sheetView topLeftCell="F1" workbookViewId="0">
      <selection activeCell="G14" sqref="G14"/>
    </sheetView>
  </sheetViews>
  <sheetFormatPr defaultRowHeight="15" x14ac:dyDescent="0.25"/>
  <cols>
    <col min="1" max="1" width="19.7109375" customWidth="1"/>
    <col min="4" max="4" width="18.28515625" customWidth="1"/>
    <col min="5" max="5" width="16.140625" bestFit="1" customWidth="1"/>
    <col min="7" max="7" width="18.5703125" customWidth="1"/>
    <col min="8" max="8" width="12.42578125" bestFit="1" customWidth="1"/>
    <col min="10" max="10" width="20.85546875" bestFit="1" customWidth="1"/>
    <col min="13" max="13" width="16.140625" bestFit="1" customWidth="1"/>
  </cols>
  <sheetData>
    <row r="1" spans="1:14" x14ac:dyDescent="0.25">
      <c r="A1" s="1" t="s">
        <v>24</v>
      </c>
      <c r="B1" s="1" t="str">
        <f>CHOOSE($B$15,E1,H1,N1,K1)</f>
        <v>Games Played</v>
      </c>
      <c r="D1" s="1" t="s">
        <v>24</v>
      </c>
      <c r="E1" s="1" t="s">
        <v>29</v>
      </c>
      <c r="G1" s="1" t="s">
        <v>24</v>
      </c>
      <c r="H1" s="1" t="s">
        <v>26</v>
      </c>
      <c r="J1" s="1" t="s">
        <v>24</v>
      </c>
      <c r="K1" s="1" t="s">
        <v>53</v>
      </c>
      <c r="M1" s="1" t="s">
        <v>24</v>
      </c>
      <c r="N1" s="1" t="s">
        <v>63</v>
      </c>
    </row>
    <row r="2" spans="1:14" x14ac:dyDescent="0.25">
      <c r="A2" t="str">
        <f>CHOOSE($B$15,D2,#REF!,M2,J2)</f>
        <v>Lothar Matthäus</v>
      </c>
      <c r="B2">
        <f>CHOOSE($B$15,E2,H2,N2,K2)</f>
        <v>25</v>
      </c>
      <c r="D2" t="s">
        <v>37</v>
      </c>
      <c r="E2">
        <v>25</v>
      </c>
      <c r="G2" t="s">
        <v>43</v>
      </c>
      <c r="H2">
        <v>16</v>
      </c>
      <c r="J2" t="s">
        <v>41</v>
      </c>
      <c r="K2">
        <v>6</v>
      </c>
      <c r="M2" t="s">
        <v>49</v>
      </c>
      <c r="N2">
        <v>4</v>
      </c>
    </row>
    <row r="3" spans="1:14" x14ac:dyDescent="0.25">
      <c r="A3" t="str">
        <f>CHOOSE($B$15,D4,G2,M3,J3)</f>
        <v>Paolo Maldini</v>
      </c>
      <c r="B3">
        <f t="shared" ref="B3:B11" si="0">CHOOSE($B$15,E3,H3,N3,K3)</f>
        <v>24</v>
      </c>
      <c r="D3" t="s">
        <v>43</v>
      </c>
      <c r="E3">
        <v>24</v>
      </c>
      <c r="G3" t="s">
        <v>44</v>
      </c>
      <c r="H3">
        <v>15</v>
      </c>
      <c r="J3" t="s">
        <v>37</v>
      </c>
      <c r="K3">
        <v>5</v>
      </c>
      <c r="M3" t="s">
        <v>64</v>
      </c>
      <c r="N3">
        <v>4</v>
      </c>
    </row>
    <row r="4" spans="1:14" x14ac:dyDescent="0.25">
      <c r="A4" t="str">
        <f>CHOOSE($B$15,D5,G4,M4,J4)</f>
        <v>Diego Maradona</v>
      </c>
      <c r="B4">
        <f t="shared" si="0"/>
        <v>23</v>
      </c>
      <c r="D4" t="s">
        <v>36</v>
      </c>
      <c r="E4">
        <v>23</v>
      </c>
      <c r="G4" t="s">
        <v>46</v>
      </c>
      <c r="H4">
        <v>14</v>
      </c>
      <c r="J4" t="s">
        <v>54</v>
      </c>
      <c r="K4">
        <v>4</v>
      </c>
      <c r="M4" t="s">
        <v>65</v>
      </c>
      <c r="N4">
        <v>4</v>
      </c>
    </row>
    <row r="5" spans="1:14" x14ac:dyDescent="0.25">
      <c r="A5" t="str">
        <f>CHOOSE($B$15,D6,G5,M5,J5)</f>
        <v>Uwe Seeler</v>
      </c>
      <c r="B5">
        <f t="shared" si="0"/>
        <v>21</v>
      </c>
      <c r="D5" t="s">
        <v>38</v>
      </c>
      <c r="E5">
        <v>21</v>
      </c>
      <c r="G5" t="s">
        <v>103</v>
      </c>
      <c r="H5">
        <v>13</v>
      </c>
      <c r="J5" t="s">
        <v>55</v>
      </c>
      <c r="K5">
        <v>4</v>
      </c>
      <c r="M5" t="s">
        <v>66</v>
      </c>
      <c r="N5">
        <v>3</v>
      </c>
    </row>
    <row r="6" spans="1:14" x14ac:dyDescent="0.25">
      <c r="A6" t="str">
        <f>CHOOSE($B$15,D7,G6,M6,J6)</f>
        <v>Wladyslaw Zmuda</v>
      </c>
      <c r="B6">
        <f t="shared" si="0"/>
        <v>21</v>
      </c>
      <c r="D6" t="s">
        <v>39</v>
      </c>
      <c r="E6">
        <v>21</v>
      </c>
      <c r="G6" t="s">
        <v>48</v>
      </c>
      <c r="H6">
        <v>12</v>
      </c>
      <c r="J6" t="s">
        <v>56</v>
      </c>
      <c r="K6">
        <v>4</v>
      </c>
      <c r="M6" t="s">
        <v>67</v>
      </c>
      <c r="N6">
        <v>3</v>
      </c>
    </row>
    <row r="7" spans="1:14" x14ac:dyDescent="0.25">
      <c r="A7" t="str">
        <f>CHOOSE($B$15,D8,G7,M7,J7)</f>
        <v>Cafu</v>
      </c>
      <c r="B7">
        <f t="shared" si="0"/>
        <v>21</v>
      </c>
      <c r="D7" t="s">
        <v>40</v>
      </c>
      <c r="E7">
        <v>21</v>
      </c>
      <c r="G7" t="s">
        <v>47</v>
      </c>
      <c r="H7">
        <v>11</v>
      </c>
      <c r="J7" t="s">
        <v>57</v>
      </c>
      <c r="K7">
        <v>4</v>
      </c>
      <c r="M7" t="s">
        <v>68</v>
      </c>
      <c r="N7">
        <v>3</v>
      </c>
    </row>
    <row r="8" spans="1:14" x14ac:dyDescent="0.25">
      <c r="A8" t="str">
        <f>CHOOSE($B$15,D10,G8,M8,J8)</f>
        <v>Grzegorz Lato</v>
      </c>
      <c r="B8">
        <f t="shared" si="0"/>
        <v>20</v>
      </c>
      <c r="D8" t="s">
        <v>41</v>
      </c>
      <c r="E8">
        <v>20</v>
      </c>
      <c r="G8" t="s">
        <v>104</v>
      </c>
      <c r="H8">
        <v>11</v>
      </c>
      <c r="J8" t="s">
        <v>58</v>
      </c>
      <c r="K8">
        <v>4</v>
      </c>
      <c r="M8" t="s">
        <v>69</v>
      </c>
      <c r="N8">
        <v>2</v>
      </c>
    </row>
    <row r="9" spans="1:14" x14ac:dyDescent="0.25">
      <c r="A9" t="str">
        <f>CHOOSE($B$15,D3,G9,M9,J9)</f>
        <v>Miroslav Klose</v>
      </c>
      <c r="B9">
        <f t="shared" si="0"/>
        <v>20</v>
      </c>
      <c r="D9" t="s">
        <v>102</v>
      </c>
      <c r="E9">
        <v>20</v>
      </c>
      <c r="G9" t="s">
        <v>49</v>
      </c>
      <c r="H9">
        <v>10</v>
      </c>
      <c r="J9" t="s">
        <v>59</v>
      </c>
      <c r="K9">
        <v>4</v>
      </c>
      <c r="M9" t="s">
        <v>70</v>
      </c>
      <c r="N9">
        <v>2</v>
      </c>
    </row>
    <row r="10" spans="1:14" x14ac:dyDescent="0.25">
      <c r="A10" t="str">
        <f>CHOOSE($B$15,D10,G10,M10,J10)</f>
        <v>Grzegorz Lato</v>
      </c>
      <c r="B10">
        <f t="shared" si="0"/>
        <v>20</v>
      </c>
      <c r="D10" t="s">
        <v>42</v>
      </c>
      <c r="E10">
        <v>20</v>
      </c>
      <c r="G10" t="s">
        <v>50</v>
      </c>
      <c r="H10">
        <v>10</v>
      </c>
      <c r="J10" t="s">
        <v>60</v>
      </c>
      <c r="K10">
        <v>4</v>
      </c>
      <c r="M10" t="s">
        <v>71</v>
      </c>
      <c r="N10">
        <v>2</v>
      </c>
    </row>
    <row r="11" spans="1:14" x14ac:dyDescent="0.25">
      <c r="A11" t="str">
        <f t="shared" ref="A11" si="1">CHOOSE($B$15,D11,G11,M11,J11)</f>
        <v>Bastian Schweinsteiger</v>
      </c>
      <c r="B11">
        <f t="shared" si="0"/>
        <v>20</v>
      </c>
      <c r="D11" t="s">
        <v>101</v>
      </c>
      <c r="E11">
        <v>20</v>
      </c>
      <c r="G11" t="s">
        <v>42</v>
      </c>
      <c r="H11">
        <v>10</v>
      </c>
      <c r="J11" t="s">
        <v>61</v>
      </c>
      <c r="K11">
        <v>4</v>
      </c>
      <c r="M11" t="s">
        <v>72</v>
      </c>
      <c r="N11">
        <v>2</v>
      </c>
    </row>
    <row r="13" spans="1:14" x14ac:dyDescent="0.25">
      <c r="A13" t="str">
        <f>CHOOSE($B$15,D13,G13,M13,J13)</f>
        <v>Karl-Heinz Rummenigge and Berti Vogts have also played 19 WC games</v>
      </c>
      <c r="D13" t="s">
        <v>45</v>
      </c>
      <c r="G13" t="s">
        <v>105</v>
      </c>
      <c r="J13" t="s">
        <v>62</v>
      </c>
      <c r="M13" t="s">
        <v>99</v>
      </c>
    </row>
    <row r="15" spans="1:14" x14ac:dyDescent="0.25">
      <c r="A15" t="s">
        <v>29</v>
      </c>
      <c r="B15">
        <v>1</v>
      </c>
    </row>
    <row r="16" spans="1:14" x14ac:dyDescent="0.25">
      <c r="A16" t="s">
        <v>26</v>
      </c>
    </row>
    <row r="17" spans="1:1" x14ac:dyDescent="0.25">
      <c r="A17" t="s">
        <v>73</v>
      </c>
    </row>
    <row r="18" spans="1:1" x14ac:dyDescent="0.25">
      <c r="A18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1"/>
  <sheetViews>
    <sheetView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2" max="2" width="19.28515625" bestFit="1" customWidth="1"/>
    <col min="3" max="3" width="14.140625" bestFit="1" customWidth="1"/>
    <col min="4" max="4" width="14.5703125" bestFit="1" customWidth="1"/>
  </cols>
  <sheetData>
    <row r="1" spans="1:7" x14ac:dyDescent="0.25">
      <c r="A1" s="1" t="s">
        <v>0</v>
      </c>
      <c r="B1" s="1" t="s">
        <v>1</v>
      </c>
      <c r="C1" s="1" t="s">
        <v>5</v>
      </c>
      <c r="D1" s="1" t="s">
        <v>6</v>
      </c>
      <c r="F1" s="1" t="s">
        <v>98</v>
      </c>
      <c r="G1">
        <v>1</v>
      </c>
    </row>
    <row r="2" spans="1:7" x14ac:dyDescent="0.25">
      <c r="A2">
        <v>2014</v>
      </c>
      <c r="B2" t="s">
        <v>18</v>
      </c>
      <c r="C2" t="s">
        <v>9</v>
      </c>
      <c r="D2" t="s">
        <v>15</v>
      </c>
    </row>
    <row r="3" spans="1:7" x14ac:dyDescent="0.25">
      <c r="A3">
        <v>2010</v>
      </c>
      <c r="B3" t="s">
        <v>2</v>
      </c>
      <c r="C3" t="s">
        <v>7</v>
      </c>
      <c r="D3" t="s">
        <v>8</v>
      </c>
    </row>
    <row r="4" spans="1:7" x14ac:dyDescent="0.25">
      <c r="A4">
        <v>2006</v>
      </c>
      <c r="B4" t="s">
        <v>9</v>
      </c>
      <c r="C4" t="s">
        <v>13</v>
      </c>
      <c r="D4" t="s">
        <v>11</v>
      </c>
    </row>
    <row r="5" spans="1:7" x14ac:dyDescent="0.25">
      <c r="A5">
        <v>2002</v>
      </c>
      <c r="B5" t="s">
        <v>10</v>
      </c>
      <c r="C5" t="s">
        <v>18</v>
      </c>
      <c r="D5" t="s">
        <v>9</v>
      </c>
    </row>
    <row r="6" spans="1:7" x14ac:dyDescent="0.25">
      <c r="A6">
        <v>1998</v>
      </c>
      <c r="B6" t="s">
        <v>11</v>
      </c>
      <c r="C6" t="s">
        <v>11</v>
      </c>
      <c r="D6" t="s">
        <v>18</v>
      </c>
    </row>
    <row r="7" spans="1:7" x14ac:dyDescent="0.25">
      <c r="A7">
        <v>1994</v>
      </c>
      <c r="B7" t="s">
        <v>12</v>
      </c>
      <c r="C7" t="s">
        <v>18</v>
      </c>
      <c r="D7" t="s">
        <v>13</v>
      </c>
    </row>
    <row r="8" spans="1:7" x14ac:dyDescent="0.25">
      <c r="A8">
        <v>1990</v>
      </c>
      <c r="B8" t="s">
        <v>13</v>
      </c>
      <c r="C8" t="s">
        <v>20</v>
      </c>
      <c r="D8" t="s">
        <v>15</v>
      </c>
    </row>
    <row r="9" spans="1:7" x14ac:dyDescent="0.25">
      <c r="A9">
        <v>1986</v>
      </c>
      <c r="B9" t="s">
        <v>14</v>
      </c>
      <c r="C9" t="s">
        <v>15</v>
      </c>
      <c r="D9" t="s">
        <v>20</v>
      </c>
    </row>
    <row r="10" spans="1:7" x14ac:dyDescent="0.25">
      <c r="A10">
        <v>1982</v>
      </c>
      <c r="B10" t="s">
        <v>7</v>
      </c>
      <c r="C10" t="s">
        <v>13</v>
      </c>
      <c r="D10" t="s">
        <v>20</v>
      </c>
    </row>
    <row r="11" spans="1:7" x14ac:dyDescent="0.25">
      <c r="A11">
        <v>1978</v>
      </c>
      <c r="B11" t="s">
        <v>15</v>
      </c>
      <c r="C11" t="s">
        <v>15</v>
      </c>
      <c r="D11" t="s">
        <v>8</v>
      </c>
    </row>
    <row r="12" spans="1:7" x14ac:dyDescent="0.25">
      <c r="A12">
        <v>1974</v>
      </c>
      <c r="B12" t="s">
        <v>9</v>
      </c>
      <c r="C12" t="s">
        <v>20</v>
      </c>
      <c r="D12" t="s">
        <v>8</v>
      </c>
    </row>
    <row r="13" spans="1:7" x14ac:dyDescent="0.25">
      <c r="A13">
        <v>1970</v>
      </c>
      <c r="B13" t="s">
        <v>14</v>
      </c>
      <c r="C13" t="s">
        <v>18</v>
      </c>
      <c r="D13" t="s">
        <v>13</v>
      </c>
    </row>
    <row r="14" spans="1:7" x14ac:dyDescent="0.25">
      <c r="A14">
        <v>1966</v>
      </c>
      <c r="B14" t="s">
        <v>4</v>
      </c>
      <c r="C14" t="s">
        <v>4</v>
      </c>
      <c r="D14" t="s">
        <v>20</v>
      </c>
    </row>
    <row r="15" spans="1:7" x14ac:dyDescent="0.25">
      <c r="A15">
        <v>1962</v>
      </c>
      <c r="B15" t="s">
        <v>16</v>
      </c>
      <c r="C15" t="s">
        <v>18</v>
      </c>
      <c r="D15" t="s">
        <v>21</v>
      </c>
    </row>
    <row r="16" spans="1:7" x14ac:dyDescent="0.25">
      <c r="A16">
        <v>1958</v>
      </c>
      <c r="B16" t="s">
        <v>17</v>
      </c>
      <c r="C16" t="s">
        <v>18</v>
      </c>
      <c r="D16" t="s">
        <v>17</v>
      </c>
    </row>
    <row r="17" spans="1:4" x14ac:dyDescent="0.25">
      <c r="A17">
        <v>1954</v>
      </c>
      <c r="B17" t="s">
        <v>19</v>
      </c>
      <c r="C17" t="s">
        <v>20</v>
      </c>
      <c r="D17" t="s">
        <v>22</v>
      </c>
    </row>
    <row r="18" spans="1:4" x14ac:dyDescent="0.25">
      <c r="A18">
        <v>1950</v>
      </c>
      <c r="B18" t="s">
        <v>18</v>
      </c>
      <c r="C18" t="s">
        <v>3</v>
      </c>
      <c r="D18" t="s">
        <v>18</v>
      </c>
    </row>
    <row r="19" spans="1:4" x14ac:dyDescent="0.25">
      <c r="A19">
        <v>1938</v>
      </c>
      <c r="B19" t="s">
        <v>11</v>
      </c>
      <c r="C19" t="s">
        <v>13</v>
      </c>
      <c r="D19" t="s">
        <v>22</v>
      </c>
    </row>
    <row r="20" spans="1:4" x14ac:dyDescent="0.25">
      <c r="A20">
        <v>1934</v>
      </c>
      <c r="B20" t="s">
        <v>13</v>
      </c>
      <c r="C20" t="s">
        <v>13</v>
      </c>
      <c r="D20" t="s">
        <v>21</v>
      </c>
    </row>
    <row r="21" spans="1:4" x14ac:dyDescent="0.25">
      <c r="A21">
        <v>1930</v>
      </c>
      <c r="B21" t="s">
        <v>3</v>
      </c>
      <c r="C21" t="s">
        <v>3</v>
      </c>
      <c r="D21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1"/>
  <sheetViews>
    <sheetView workbookViewId="0">
      <pane ySplit="1" topLeftCell="A2" activePane="bottomLeft" state="frozen"/>
      <selection pane="bottomLeft" activeCell="M4" sqref="M4"/>
    </sheetView>
  </sheetViews>
  <sheetFormatPr defaultRowHeight="15" x14ac:dyDescent="0.25"/>
  <cols>
    <col min="1" max="1" width="7" customWidth="1"/>
    <col min="2" max="2" width="17.5703125" bestFit="1" customWidth="1"/>
    <col min="3" max="3" width="18.42578125" bestFit="1" customWidth="1"/>
    <col min="4" max="4" width="38.28515625" customWidth="1"/>
    <col min="5" max="5" width="15.5703125" customWidth="1"/>
    <col min="8" max="8" width="12.42578125" bestFit="1" customWidth="1"/>
    <col min="11" max="11" width="18.42578125" bestFit="1" customWidth="1"/>
  </cols>
  <sheetData>
    <row r="1" spans="1:14" x14ac:dyDescent="0.25">
      <c r="A1" s="1" t="s">
        <v>0</v>
      </c>
      <c r="B1" s="1" t="s">
        <v>76</v>
      </c>
      <c r="C1" s="1" t="s">
        <v>77</v>
      </c>
      <c r="D1" s="1" t="s">
        <v>74</v>
      </c>
      <c r="E1" s="1" t="s">
        <v>78</v>
      </c>
      <c r="G1" s="1" t="s">
        <v>97</v>
      </c>
      <c r="H1" s="1" t="s">
        <v>26</v>
      </c>
      <c r="J1" s="1" t="s">
        <v>97</v>
      </c>
      <c r="K1" s="1" t="s">
        <v>77</v>
      </c>
      <c r="M1" s="1" t="s">
        <v>97</v>
      </c>
      <c r="N1" s="1" t="s">
        <v>78</v>
      </c>
    </row>
    <row r="2" spans="1:14" x14ac:dyDescent="0.25">
      <c r="A2" s="2">
        <v>2014</v>
      </c>
      <c r="B2" s="2">
        <v>171</v>
      </c>
      <c r="C2" s="2">
        <v>2.67</v>
      </c>
      <c r="D2" s="2" t="s">
        <v>100</v>
      </c>
      <c r="E2" s="4">
        <v>52609</v>
      </c>
      <c r="G2" s="2">
        <v>1998</v>
      </c>
      <c r="H2" s="2">
        <v>171</v>
      </c>
      <c r="J2">
        <v>1954</v>
      </c>
      <c r="K2">
        <v>5.38</v>
      </c>
      <c r="M2">
        <v>1994</v>
      </c>
      <c r="N2" s="5">
        <v>68982</v>
      </c>
    </row>
    <row r="3" spans="1:14" ht="60" x14ac:dyDescent="0.25">
      <c r="A3" s="2">
        <v>2010</v>
      </c>
      <c r="B3" s="2">
        <v>145</v>
      </c>
      <c r="C3" s="2">
        <v>2.27</v>
      </c>
      <c r="D3" s="3" t="s">
        <v>75</v>
      </c>
      <c r="E3" s="4">
        <v>49199</v>
      </c>
      <c r="G3" s="2">
        <v>2014</v>
      </c>
      <c r="H3" s="2">
        <v>171</v>
      </c>
      <c r="J3">
        <v>1938</v>
      </c>
      <c r="K3">
        <v>4.67</v>
      </c>
      <c r="M3">
        <v>2014</v>
      </c>
      <c r="N3" s="5">
        <v>52609</v>
      </c>
    </row>
    <row r="4" spans="1:14" x14ac:dyDescent="0.25">
      <c r="A4" s="2">
        <v>2006</v>
      </c>
      <c r="B4" s="2">
        <v>147</v>
      </c>
      <c r="C4" s="2">
        <v>2.2999999999999998</v>
      </c>
      <c r="D4" s="2" t="s">
        <v>82</v>
      </c>
      <c r="E4" s="4">
        <v>52491</v>
      </c>
      <c r="G4" s="2">
        <v>2002</v>
      </c>
      <c r="H4" s="2">
        <v>161</v>
      </c>
      <c r="J4">
        <v>1934</v>
      </c>
      <c r="K4">
        <v>4.12</v>
      </c>
      <c r="M4">
        <v>2006</v>
      </c>
      <c r="N4" s="5">
        <v>52491</v>
      </c>
    </row>
    <row r="5" spans="1:14" x14ac:dyDescent="0.25">
      <c r="A5" s="2">
        <v>2002</v>
      </c>
      <c r="B5" s="2">
        <v>161</v>
      </c>
      <c r="C5" s="2">
        <v>2.52</v>
      </c>
      <c r="D5" s="2" t="s">
        <v>81</v>
      </c>
      <c r="E5" s="4">
        <v>42268</v>
      </c>
      <c r="G5" s="2">
        <v>2006</v>
      </c>
      <c r="H5" s="2">
        <v>147</v>
      </c>
      <c r="J5">
        <v>1950</v>
      </c>
      <c r="K5">
        <v>4</v>
      </c>
      <c r="M5">
        <v>1966</v>
      </c>
      <c r="N5" s="5">
        <v>51216</v>
      </c>
    </row>
    <row r="6" spans="1:14" x14ac:dyDescent="0.25">
      <c r="A6" s="2">
        <v>1998</v>
      </c>
      <c r="B6" s="2">
        <v>171</v>
      </c>
      <c r="C6" s="2">
        <v>2.67</v>
      </c>
      <c r="D6" s="2" t="s">
        <v>80</v>
      </c>
      <c r="E6" s="4">
        <v>43357</v>
      </c>
      <c r="G6" s="2">
        <v>1982</v>
      </c>
      <c r="H6" s="2">
        <v>146</v>
      </c>
      <c r="J6">
        <v>1930</v>
      </c>
      <c r="K6">
        <v>3.89</v>
      </c>
      <c r="M6">
        <v>1970</v>
      </c>
      <c r="N6" s="5">
        <v>50124</v>
      </c>
    </row>
    <row r="7" spans="1:14" ht="30" x14ac:dyDescent="0.25">
      <c r="A7" s="2">
        <v>1994</v>
      </c>
      <c r="B7" s="2">
        <v>141</v>
      </c>
      <c r="C7" s="2">
        <v>2.71</v>
      </c>
      <c r="D7" s="3" t="s">
        <v>79</v>
      </c>
      <c r="E7" s="4">
        <v>68982</v>
      </c>
    </row>
    <row r="8" spans="1:14" x14ac:dyDescent="0.25">
      <c r="A8" s="2">
        <v>1990</v>
      </c>
      <c r="B8" s="2">
        <v>115</v>
      </c>
      <c r="C8" s="2">
        <v>2.21</v>
      </c>
      <c r="D8" s="2" t="s">
        <v>83</v>
      </c>
      <c r="E8" s="4">
        <v>48391</v>
      </c>
    </row>
    <row r="9" spans="1:14" x14ac:dyDescent="0.25">
      <c r="A9" s="2">
        <v>1986</v>
      </c>
      <c r="B9" s="2">
        <v>132</v>
      </c>
      <c r="C9" s="2">
        <v>2.54</v>
      </c>
      <c r="D9" s="2" t="s">
        <v>84</v>
      </c>
      <c r="E9" s="4">
        <v>46025</v>
      </c>
    </row>
    <row r="10" spans="1:14" x14ac:dyDescent="0.25">
      <c r="A10" s="2">
        <v>1982</v>
      </c>
      <c r="B10" s="2">
        <v>146</v>
      </c>
      <c r="C10" s="2">
        <v>2.81</v>
      </c>
      <c r="D10" s="2" t="s">
        <v>85</v>
      </c>
      <c r="E10" s="4">
        <v>40571</v>
      </c>
    </row>
    <row r="11" spans="1:14" x14ac:dyDescent="0.25">
      <c r="A11" s="2">
        <v>1978</v>
      </c>
      <c r="B11" s="2">
        <v>102</v>
      </c>
      <c r="C11" s="2">
        <v>2.68</v>
      </c>
      <c r="D11" s="2" t="s">
        <v>86</v>
      </c>
      <c r="E11" s="4">
        <v>40688</v>
      </c>
    </row>
    <row r="12" spans="1:14" x14ac:dyDescent="0.25">
      <c r="A12" s="2">
        <v>1974</v>
      </c>
      <c r="B12" s="2">
        <v>97</v>
      </c>
      <c r="C12" s="2">
        <v>2.5499999999999998</v>
      </c>
      <c r="D12" s="2" t="s">
        <v>87</v>
      </c>
      <c r="E12" s="4">
        <v>46530</v>
      </c>
    </row>
    <row r="13" spans="1:14" x14ac:dyDescent="0.25">
      <c r="A13" s="2">
        <v>1970</v>
      </c>
      <c r="B13" s="2">
        <v>95</v>
      </c>
      <c r="C13" s="2">
        <v>2.97</v>
      </c>
      <c r="D13" s="2" t="s">
        <v>88</v>
      </c>
      <c r="E13" s="4">
        <v>50124</v>
      </c>
    </row>
    <row r="14" spans="1:14" x14ac:dyDescent="0.25">
      <c r="A14" s="2">
        <v>1966</v>
      </c>
      <c r="B14" s="2">
        <v>89</v>
      </c>
      <c r="C14" s="2">
        <v>2.78</v>
      </c>
      <c r="D14" s="2" t="s">
        <v>89</v>
      </c>
      <c r="E14" s="4">
        <v>51216</v>
      </c>
    </row>
    <row r="15" spans="1:14" ht="90" x14ac:dyDescent="0.25">
      <c r="A15" s="2">
        <v>1962</v>
      </c>
      <c r="B15" s="2">
        <v>89</v>
      </c>
      <c r="C15" s="2">
        <v>2.78</v>
      </c>
      <c r="D15" s="3" t="s">
        <v>90</v>
      </c>
      <c r="E15" s="4">
        <v>28086</v>
      </c>
    </row>
    <row r="16" spans="1:14" x14ac:dyDescent="0.25">
      <c r="A16" s="2">
        <v>1958</v>
      </c>
      <c r="B16" s="2">
        <v>126</v>
      </c>
      <c r="C16" s="2">
        <v>3.6</v>
      </c>
      <c r="D16" s="2" t="s">
        <v>91</v>
      </c>
      <c r="E16" s="4">
        <v>23773</v>
      </c>
    </row>
    <row r="17" spans="1:5" x14ac:dyDescent="0.25">
      <c r="A17" s="2">
        <v>1954</v>
      </c>
      <c r="B17" s="2">
        <v>140</v>
      </c>
      <c r="C17" s="2">
        <v>5.38</v>
      </c>
      <c r="D17" s="2" t="s">
        <v>92</v>
      </c>
      <c r="E17" s="4">
        <v>34211</v>
      </c>
    </row>
    <row r="18" spans="1:5" x14ac:dyDescent="0.25">
      <c r="A18" s="2">
        <v>1950</v>
      </c>
      <c r="B18" s="2">
        <v>88</v>
      </c>
      <c r="C18" s="2">
        <v>4</v>
      </c>
      <c r="D18" s="2" t="s">
        <v>93</v>
      </c>
      <c r="E18" s="4">
        <v>48607</v>
      </c>
    </row>
    <row r="19" spans="1:5" x14ac:dyDescent="0.25">
      <c r="A19" s="2">
        <v>1938</v>
      </c>
      <c r="B19" s="2">
        <v>84</v>
      </c>
      <c r="C19" s="2">
        <v>4.67</v>
      </c>
      <c r="D19" s="2" t="s">
        <v>94</v>
      </c>
      <c r="E19" s="4">
        <v>20888</v>
      </c>
    </row>
    <row r="20" spans="1:5" x14ac:dyDescent="0.25">
      <c r="A20" s="2">
        <v>1934</v>
      </c>
      <c r="B20" s="2">
        <v>70</v>
      </c>
      <c r="C20" s="2">
        <v>4.12</v>
      </c>
      <c r="D20" s="2" t="s">
        <v>95</v>
      </c>
      <c r="E20" s="4">
        <v>21352</v>
      </c>
    </row>
    <row r="21" spans="1:5" x14ac:dyDescent="0.25">
      <c r="A21" s="2">
        <v>1930</v>
      </c>
      <c r="B21" s="2">
        <v>70</v>
      </c>
      <c r="C21" s="2">
        <v>3.89</v>
      </c>
      <c r="D21" s="2" t="s">
        <v>96</v>
      </c>
      <c r="E21" s="4">
        <v>24861</v>
      </c>
    </row>
  </sheetData>
  <sortState ref="A3:E21">
    <sortCondition descending="1"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Country Stats</vt:lpstr>
      <vt:lpstr>WC Dashboard</vt:lpstr>
      <vt:lpstr>Player Stats</vt:lpstr>
      <vt:lpstr>World Cup History</vt:lpstr>
      <vt:lpstr>World Cup Stats</vt:lpstr>
      <vt:lpstr>ByCountry</vt:lpstr>
      <vt:lpstr>ByPlayer</vt:lpstr>
      <vt:lpstr>WorldCups</vt:lpstr>
    </vt:vector>
  </TitlesOfParts>
  <Company>Enliten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Computergaga</dc:creator>
  <cp:lastModifiedBy>Alan Murray</cp:lastModifiedBy>
  <dcterms:created xsi:type="dcterms:W3CDTF">2014-06-04T08:06:46Z</dcterms:created>
  <dcterms:modified xsi:type="dcterms:W3CDTF">2018-06-13T12:44:34Z</dcterms:modified>
</cp:coreProperties>
</file>